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5" windowWidth="15480" windowHeight="11640" tabRatio="827"/>
  </bookViews>
  <sheets>
    <sheet name="Instructions" sheetId="55" r:id="rId1"/>
    <sheet name="Org Budget" sheetId="49" r:id="rId2"/>
    <sheet name="Monthly Budget" sheetId="51" r:id="rId3"/>
    <sheet name="Program Budget" sheetId="53" r:id="rId4"/>
    <sheet name="Cash Flow" sheetId="52" r:id="rId5"/>
    <sheet name="Variance Report" sheetId="54" r:id="rId6"/>
  </sheets>
  <definedNames>
    <definedName name="_xlnm.Print_Area" localSheetId="4">'Cash Flow'!$A$11:$M$65</definedName>
    <definedName name="_xlnm.Print_Area" localSheetId="2">'Monthly Budget'!$A$11:$O$61</definedName>
    <definedName name="_xlnm.Print_Area" localSheetId="1">'Org Budget'!$A$11:$G$65</definedName>
    <definedName name="_xlnm.Print_Area" localSheetId="3">'Program Budget'!$A$11:$H$61</definedName>
    <definedName name="_xlnm.Print_Area" localSheetId="5">'Variance Report'!$A$11:$E$63</definedName>
    <definedName name="_xlnm.Print_Titles" localSheetId="1">'Org Budget'!$11:$14</definedName>
  </definedNames>
  <calcPr calcId="125725" calcOnSave="0"/>
</workbook>
</file>

<file path=xl/calcChain.xml><?xml version="1.0" encoding="utf-8"?>
<calcChain xmlns="http://schemas.openxmlformats.org/spreadsheetml/2006/main">
  <c r="B65" i="52"/>
  <c r="B63"/>
  <c r="B21"/>
  <c r="H57" i="53"/>
  <c r="O57" i="51"/>
  <c r="C19"/>
  <c r="B16"/>
  <c r="O16" s="1"/>
  <c r="B65" i="49"/>
  <c r="B64"/>
  <c r="B61" i="54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41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17"/>
  <c r="A59" i="52"/>
  <c r="A57" i="53"/>
  <c r="B57"/>
  <c r="A16" i="51"/>
  <c r="A17"/>
  <c r="A57"/>
  <c r="B57"/>
  <c r="E58" i="49"/>
  <c r="D59" i="54" s="1"/>
  <c r="E59" s="1"/>
  <c r="D22" l="1"/>
  <c r="E22" s="1"/>
  <c r="D28"/>
  <c r="E28" s="1"/>
  <c r="D34"/>
  <c r="E34" s="1"/>
  <c r="C61"/>
  <c r="B38"/>
  <c r="C38"/>
  <c r="B33"/>
  <c r="C33"/>
  <c r="B27"/>
  <c r="C27"/>
  <c r="B21"/>
  <c r="C21"/>
  <c r="B39" l="1"/>
  <c r="B63" s="1"/>
  <c r="C39"/>
  <c r="G59" i="53"/>
  <c r="E59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F36"/>
  <c r="E36"/>
  <c r="D36"/>
  <c r="C36"/>
  <c r="A36"/>
  <c r="A35"/>
  <c r="A34"/>
  <c r="A33"/>
  <c r="B32"/>
  <c r="A32"/>
  <c r="F31"/>
  <c r="E31"/>
  <c r="D31"/>
  <c r="C31"/>
  <c r="A31"/>
  <c r="A30"/>
  <c r="A29"/>
  <c r="A28"/>
  <c r="A27"/>
  <c r="B26"/>
  <c r="A26"/>
  <c r="G25"/>
  <c r="E25"/>
  <c r="D25"/>
  <c r="C25"/>
  <c r="A25"/>
  <c r="A24"/>
  <c r="A23"/>
  <c r="A22"/>
  <c r="A21"/>
  <c r="B20"/>
  <c r="A20"/>
  <c r="G19"/>
  <c r="F19"/>
  <c r="E19"/>
  <c r="A19"/>
  <c r="A18"/>
  <c r="A17"/>
  <c r="A16"/>
  <c r="A15"/>
  <c r="M61" i="52"/>
  <c r="L61"/>
  <c r="K61"/>
  <c r="J61"/>
  <c r="I61"/>
  <c r="H61"/>
  <c r="G61"/>
  <c r="F61"/>
  <c r="E61"/>
  <c r="D61"/>
  <c r="C61"/>
  <c r="B61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M38"/>
  <c r="L38"/>
  <c r="K38"/>
  <c r="J38"/>
  <c r="I38"/>
  <c r="H38"/>
  <c r="G38"/>
  <c r="F38"/>
  <c r="E38"/>
  <c r="D38"/>
  <c r="C38"/>
  <c r="B38"/>
  <c r="A38"/>
  <c r="A37"/>
  <c r="A36"/>
  <c r="A35"/>
  <c r="A34"/>
  <c r="M33"/>
  <c r="L33"/>
  <c r="K33"/>
  <c r="J33"/>
  <c r="I33"/>
  <c r="H33"/>
  <c r="G33"/>
  <c r="F33"/>
  <c r="E33"/>
  <c r="D33"/>
  <c r="C33"/>
  <c r="B33"/>
  <c r="A33"/>
  <c r="A32"/>
  <c r="A31"/>
  <c r="A30"/>
  <c r="A29"/>
  <c r="A28"/>
  <c r="M27"/>
  <c r="L27"/>
  <c r="K27"/>
  <c r="J27"/>
  <c r="I27"/>
  <c r="H27"/>
  <c r="G27"/>
  <c r="F27"/>
  <c r="E27"/>
  <c r="D27"/>
  <c r="C27"/>
  <c r="B27"/>
  <c r="A27"/>
  <c r="A26"/>
  <c r="A25"/>
  <c r="A24"/>
  <c r="A23"/>
  <c r="A22"/>
  <c r="M21"/>
  <c r="L21"/>
  <c r="K21"/>
  <c r="J21"/>
  <c r="I21"/>
  <c r="H21"/>
  <c r="G21"/>
  <c r="F21"/>
  <c r="E21"/>
  <c r="D21"/>
  <c r="C21"/>
  <c r="A21"/>
  <c r="A20"/>
  <c r="A19"/>
  <c r="A18"/>
  <c r="A17"/>
  <c r="E36" i="51"/>
  <c r="F36"/>
  <c r="G36"/>
  <c r="H36"/>
  <c r="I36"/>
  <c r="J36"/>
  <c r="K36"/>
  <c r="L36"/>
  <c r="M36"/>
  <c r="N36"/>
  <c r="D36"/>
  <c r="C36"/>
  <c r="E31"/>
  <c r="F31"/>
  <c r="G31"/>
  <c r="H31"/>
  <c r="I31"/>
  <c r="J31"/>
  <c r="K31"/>
  <c r="L31"/>
  <c r="M31"/>
  <c r="N31"/>
  <c r="D31"/>
  <c r="C31"/>
  <c r="E25"/>
  <c r="F25"/>
  <c r="G25"/>
  <c r="H25"/>
  <c r="I25"/>
  <c r="K25"/>
  <c r="M25"/>
  <c r="N25"/>
  <c r="D25"/>
  <c r="C25"/>
  <c r="B20"/>
  <c r="B26"/>
  <c r="B32"/>
  <c r="A40"/>
  <c r="A41"/>
  <c r="A42"/>
  <c r="A43"/>
  <c r="A44"/>
  <c r="A45"/>
  <c r="A46"/>
  <c r="A47"/>
  <c r="A48"/>
  <c r="A49"/>
  <c r="A50"/>
  <c r="A51"/>
  <c r="A52"/>
  <c r="A53"/>
  <c r="A54"/>
  <c r="A55"/>
  <c r="A56"/>
  <c r="A39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15"/>
  <c r="B37" i="49"/>
  <c r="E57"/>
  <c r="D58" i="54" s="1"/>
  <c r="E58" s="1"/>
  <c r="E41" i="49"/>
  <c r="D42" i="54" s="1"/>
  <c r="E42" s="1"/>
  <c r="E42" i="49"/>
  <c r="D43" i="54" s="1"/>
  <c r="E43" s="1"/>
  <c r="E43" i="49"/>
  <c r="D44" i="54" s="1"/>
  <c r="E44" s="1"/>
  <c r="E44" i="49"/>
  <c r="D45" i="54" s="1"/>
  <c r="E45" s="1"/>
  <c r="E45" i="49"/>
  <c r="D46" i="54" s="1"/>
  <c r="E46" s="1"/>
  <c r="E46" i="49"/>
  <c r="D47" i="54" s="1"/>
  <c r="E47" s="1"/>
  <c r="E47" i="49"/>
  <c r="D48" i="54" s="1"/>
  <c r="E48" s="1"/>
  <c r="E48" i="49"/>
  <c r="D49" i="54" s="1"/>
  <c r="E49" s="1"/>
  <c r="E49" i="49"/>
  <c r="D50" i="54" s="1"/>
  <c r="E50" s="1"/>
  <c r="E50" i="49"/>
  <c r="D51" i="54" s="1"/>
  <c r="E51" s="1"/>
  <c r="E51" i="49"/>
  <c r="D52" i="54" s="1"/>
  <c r="E52" s="1"/>
  <c r="E52" i="49"/>
  <c r="D53" i="54" s="1"/>
  <c r="E53" s="1"/>
  <c r="E53" i="49"/>
  <c r="D54" i="54" s="1"/>
  <c r="E54" s="1"/>
  <c r="E54" i="49"/>
  <c r="D55" i="54" s="1"/>
  <c r="E55" s="1"/>
  <c r="E55" i="49"/>
  <c r="D56" i="54" s="1"/>
  <c r="E56" s="1"/>
  <c r="E56" i="49"/>
  <c r="D57" i="54" s="1"/>
  <c r="E57" s="1"/>
  <c r="E40" i="49"/>
  <c r="D41" i="54" s="1"/>
  <c r="E41" s="1"/>
  <c r="B60" i="49"/>
  <c r="B26"/>
  <c r="B56" i="51" l="1"/>
  <c r="O56" s="1"/>
  <c r="B53"/>
  <c r="O53" s="1"/>
  <c r="B51"/>
  <c r="O51" s="1"/>
  <c r="B49"/>
  <c r="O49" s="1"/>
  <c r="B47"/>
  <c r="O47" s="1"/>
  <c r="B44"/>
  <c r="O44" s="1"/>
  <c r="B42"/>
  <c r="O42" s="1"/>
  <c r="B40"/>
  <c r="O40" s="1"/>
  <c r="B47" i="53"/>
  <c r="H47" s="1"/>
  <c r="B48"/>
  <c r="H48" s="1"/>
  <c r="B49"/>
  <c r="H49" s="1"/>
  <c r="B50"/>
  <c r="H50" s="1"/>
  <c r="B51"/>
  <c r="H51" s="1"/>
  <c r="B52"/>
  <c r="H52" s="1"/>
  <c r="B53"/>
  <c r="H53" s="1"/>
  <c r="B54"/>
  <c r="H54" s="1"/>
  <c r="B54" i="51"/>
  <c r="O54" s="1"/>
  <c r="B52"/>
  <c r="O52" s="1"/>
  <c r="B50"/>
  <c r="O50" s="1"/>
  <c r="B48"/>
  <c r="O48" s="1"/>
  <c r="B45"/>
  <c r="O45" s="1"/>
  <c r="B43"/>
  <c r="O43" s="1"/>
  <c r="B41"/>
  <c r="O41" s="1"/>
  <c r="B40" i="53"/>
  <c r="H40" s="1"/>
  <c r="B41"/>
  <c r="H41" s="1"/>
  <c r="B42"/>
  <c r="H42" s="1"/>
  <c r="B43"/>
  <c r="H43" s="1"/>
  <c r="B44"/>
  <c r="H44" s="1"/>
  <c r="B45"/>
  <c r="H45" s="1"/>
  <c r="B56"/>
  <c r="H56" s="1"/>
  <c r="B46"/>
  <c r="H46" s="1"/>
  <c r="B46" i="51"/>
  <c r="O46" s="1"/>
  <c r="B39"/>
  <c r="O39" s="1"/>
  <c r="B39" i="53"/>
  <c r="B55" i="51"/>
  <c r="O55" s="1"/>
  <c r="B55" i="53"/>
  <c r="H55" s="1"/>
  <c r="C63" i="54"/>
  <c r="B39" i="52"/>
  <c r="C14" s="1"/>
  <c r="D39"/>
  <c r="D63" s="1"/>
  <c r="F39"/>
  <c r="F63" s="1"/>
  <c r="H39"/>
  <c r="H63" s="1"/>
  <c r="J39"/>
  <c r="J63" s="1"/>
  <c r="L39"/>
  <c r="L63" s="1"/>
  <c r="C39"/>
  <c r="C63" s="1"/>
  <c r="E39"/>
  <c r="E63" s="1"/>
  <c r="G39"/>
  <c r="G63" s="1"/>
  <c r="I39"/>
  <c r="I63" s="1"/>
  <c r="K39"/>
  <c r="K63" s="1"/>
  <c r="M39"/>
  <c r="M63" s="1"/>
  <c r="E37" i="53"/>
  <c r="E61" s="1"/>
  <c r="H39" l="1"/>
  <c r="B59"/>
  <c r="H59" s="1"/>
  <c r="B59" i="51"/>
  <c r="O59" s="1"/>
  <c r="E59"/>
  <c r="G59"/>
  <c r="I59"/>
  <c r="K59"/>
  <c r="M59"/>
  <c r="C59"/>
  <c r="N59"/>
  <c r="D59"/>
  <c r="F59"/>
  <c r="H59"/>
  <c r="J59"/>
  <c r="L59"/>
  <c r="C59" i="53"/>
  <c r="D59"/>
  <c r="F59"/>
  <c r="C65" i="52"/>
  <c r="D14" s="1"/>
  <c r="D65" s="1"/>
  <c r="E14" s="1"/>
  <c r="E65" s="1"/>
  <c r="F14" s="1"/>
  <c r="F65" s="1"/>
  <c r="G14" s="1"/>
  <c r="G65" s="1"/>
  <c r="H14" s="1"/>
  <c r="H65" s="1"/>
  <c r="I14" s="1"/>
  <c r="I65" s="1"/>
  <c r="J14" s="1"/>
  <c r="J65" s="1"/>
  <c r="K14" s="1"/>
  <c r="K65" s="1"/>
  <c r="L14" s="1"/>
  <c r="L65" s="1"/>
  <c r="M14" s="1"/>
  <c r="M65" s="1"/>
  <c r="E60" i="49"/>
  <c r="C60"/>
  <c r="D60"/>
  <c r="C20"/>
  <c r="D20"/>
  <c r="B20"/>
  <c r="B32"/>
  <c r="E29"/>
  <c r="E30"/>
  <c r="E31"/>
  <c r="D30" i="54" l="1"/>
  <c r="E30" s="1"/>
  <c r="B28" i="51"/>
  <c r="O28" s="1"/>
  <c r="B28" i="53"/>
  <c r="H28" s="1"/>
  <c r="D32" i="54"/>
  <c r="E32" s="1"/>
  <c r="B30" i="53"/>
  <c r="H30" s="1"/>
  <c r="B30" i="51"/>
  <c r="O30" s="1"/>
  <c r="D31" i="54"/>
  <c r="E31" s="1"/>
  <c r="B29" i="53"/>
  <c r="H29" s="1"/>
  <c r="B29" i="51"/>
  <c r="O29" s="1"/>
  <c r="B38" i="49"/>
  <c r="D61" i="54"/>
  <c r="E61" s="1"/>
  <c r="D26" i="49"/>
  <c r="C26"/>
  <c r="E28"/>
  <c r="E24"/>
  <c r="E17"/>
  <c r="E18"/>
  <c r="E19"/>
  <c r="E22"/>
  <c r="E23"/>
  <c r="E25"/>
  <c r="E34"/>
  <c r="E35"/>
  <c r="E36"/>
  <c r="D26" i="54" l="1"/>
  <c r="E26" s="1"/>
  <c r="B24" i="51"/>
  <c r="O24" s="1"/>
  <c r="B24" i="53"/>
  <c r="H24" s="1"/>
  <c r="D36" i="54"/>
  <c r="E36" s="1"/>
  <c r="B34" i="53"/>
  <c r="H34" s="1"/>
  <c r="B34" i="51"/>
  <c r="O34" s="1"/>
  <c r="D37" i="54"/>
  <c r="E37" s="1"/>
  <c r="B35" i="53"/>
  <c r="H35" s="1"/>
  <c r="B35" i="51"/>
  <c r="O35" s="1"/>
  <c r="D20" i="54"/>
  <c r="E20" s="1"/>
  <c r="B18" i="53"/>
  <c r="H18" s="1"/>
  <c r="B18" i="51"/>
  <c r="O18" s="1"/>
  <c r="D19" i="54"/>
  <c r="E19" s="1"/>
  <c r="B17" i="51"/>
  <c r="O17" s="1"/>
  <c r="B17" i="53"/>
  <c r="H17" s="1"/>
  <c r="D25" i="54"/>
  <c r="E25" s="1"/>
  <c r="B23" i="53"/>
  <c r="H23" s="1"/>
  <c r="B23" i="51"/>
  <c r="D29" i="54"/>
  <c r="E29" s="1"/>
  <c r="B27" i="53"/>
  <c r="H27" s="1"/>
  <c r="B27" i="51"/>
  <c r="O27" s="1"/>
  <c r="D35" i="54"/>
  <c r="E35" s="1"/>
  <c r="B33" i="53"/>
  <c r="H33" s="1"/>
  <c r="B33" i="51"/>
  <c r="O33" s="1"/>
  <c r="D24" i="54"/>
  <c r="E24" s="1"/>
  <c r="B22" i="51"/>
  <c r="O22" s="1"/>
  <c r="B22" i="53"/>
  <c r="H22" s="1"/>
  <c r="D23" i="54"/>
  <c r="E23" s="1"/>
  <c r="B21" i="53"/>
  <c r="H21" s="1"/>
  <c r="B21" i="51"/>
  <c r="D18" i="54"/>
  <c r="E18" s="1"/>
  <c r="B16" i="53"/>
  <c r="H16" s="1"/>
  <c r="E20" i="49"/>
  <c r="E26"/>
  <c r="E32"/>
  <c r="E37"/>
  <c r="G36" i="53" l="1"/>
  <c r="G31"/>
  <c r="L23" i="51"/>
  <c r="F25" i="53"/>
  <c r="F37" s="1"/>
  <c r="F61" s="1"/>
  <c r="J21" i="51"/>
  <c r="F19"/>
  <c r="F37" s="1"/>
  <c r="F61" s="1"/>
  <c r="H19"/>
  <c r="H37" s="1"/>
  <c r="H61" s="1"/>
  <c r="J19"/>
  <c r="L19"/>
  <c r="N19"/>
  <c r="N37" s="1"/>
  <c r="N61" s="1"/>
  <c r="C37"/>
  <c r="C61" s="1"/>
  <c r="E19"/>
  <c r="E37" s="1"/>
  <c r="E61" s="1"/>
  <c r="G19"/>
  <c r="I19"/>
  <c r="I37" s="1"/>
  <c r="I61" s="1"/>
  <c r="K19"/>
  <c r="K37" s="1"/>
  <c r="K61" s="1"/>
  <c r="M19"/>
  <c r="M37" s="1"/>
  <c r="M61" s="1"/>
  <c r="D19"/>
  <c r="D37" s="1"/>
  <c r="D61" s="1"/>
  <c r="C19" i="53"/>
  <c r="C37" s="1"/>
  <c r="C61" s="1"/>
  <c r="D19"/>
  <c r="D37" s="1"/>
  <c r="D61" s="1"/>
  <c r="D33" i="54"/>
  <c r="E33" s="1"/>
  <c r="B31" i="53"/>
  <c r="H31" s="1"/>
  <c r="B31" i="51"/>
  <c r="O31" s="1"/>
  <c r="D38" i="54"/>
  <c r="E38" s="1"/>
  <c r="B36" i="53"/>
  <c r="B36" i="51"/>
  <c r="O36" s="1"/>
  <c r="D27" i="54"/>
  <c r="E27" s="1"/>
  <c r="B25" i="53"/>
  <c r="H25" s="1"/>
  <c r="B25" i="51"/>
  <c r="D21" i="54"/>
  <c r="E21" s="1"/>
  <c r="B19" i="53"/>
  <c r="H19" s="1"/>
  <c r="B19" i="51"/>
  <c r="E38" i="49"/>
  <c r="B37" i="53" l="1"/>
  <c r="H36"/>
  <c r="J25" i="51"/>
  <c r="O25" s="1"/>
  <c r="O21"/>
  <c r="L25"/>
  <c r="O23"/>
  <c r="J37"/>
  <c r="J61" s="1"/>
  <c r="L37"/>
  <c r="L61" s="1"/>
  <c r="G37"/>
  <c r="O19"/>
  <c r="G37" i="53"/>
  <c r="G61" s="1"/>
  <c r="B37" i="51"/>
  <c r="B61" s="1"/>
  <c r="E62" i="49"/>
  <c r="D63" i="54" s="1"/>
  <c r="E63" s="1"/>
  <c r="D39"/>
  <c r="E39" s="1"/>
  <c r="C37" i="49"/>
  <c r="D37"/>
  <c r="C32"/>
  <c r="D32"/>
  <c r="B61" i="53" l="1"/>
  <c r="H61" s="1"/>
  <c r="H37"/>
  <c r="G61" i="51"/>
  <c r="O61" s="1"/>
  <c r="O37"/>
  <c r="C38" i="49"/>
  <c r="D38"/>
</calcChain>
</file>

<file path=xl/sharedStrings.xml><?xml version="1.0" encoding="utf-8"?>
<sst xmlns="http://schemas.openxmlformats.org/spreadsheetml/2006/main" count="189" uniqueCount="125">
  <si>
    <t>INCOME</t>
  </si>
  <si>
    <t>Total Income</t>
  </si>
  <si>
    <t>EXPENSE</t>
  </si>
  <si>
    <t>Total Expenses</t>
  </si>
  <si>
    <t>Total</t>
  </si>
  <si>
    <t>Net Income</t>
  </si>
  <si>
    <t>Advertising</t>
  </si>
  <si>
    <t>Check</t>
  </si>
  <si>
    <t>Government</t>
  </si>
  <si>
    <t>Earned Income</t>
  </si>
  <si>
    <t xml:space="preserve">TOTAL GOVERNMENT </t>
  </si>
  <si>
    <t>TOTAL EARNED INCOME</t>
  </si>
  <si>
    <t>Utilities</t>
  </si>
  <si>
    <t>TOTAL FOUNDATION GRANTS</t>
  </si>
  <si>
    <t>Foundation Grants</t>
  </si>
  <si>
    <t>Consultants</t>
  </si>
  <si>
    <t>Possible</t>
  </si>
  <si>
    <t>Timing</t>
  </si>
  <si>
    <t>Program</t>
  </si>
  <si>
    <t>Committed</t>
  </si>
  <si>
    <t>Likely</t>
  </si>
  <si>
    <t>TOTAL CONTRIBUTED</t>
  </si>
  <si>
    <t>Confirmed + Likely Income =</t>
  </si>
  <si>
    <t xml:space="preserve">% of total expense </t>
  </si>
  <si>
    <t>Individual Contributions</t>
  </si>
  <si>
    <t>Salaries</t>
  </si>
  <si>
    <t>Payroll</t>
  </si>
  <si>
    <t>Other Benefits</t>
  </si>
  <si>
    <t>Supplies</t>
  </si>
  <si>
    <t>Training</t>
  </si>
  <si>
    <t>Insurance</t>
  </si>
  <si>
    <t xml:space="preserve">Rent </t>
  </si>
  <si>
    <t>Dues and Subscriptions</t>
  </si>
  <si>
    <t xml:space="preserve">Telephone </t>
  </si>
  <si>
    <t>Repairs &amp; Maintenance</t>
  </si>
  <si>
    <t>Accounting and Legal</t>
  </si>
  <si>
    <t>Deprecaition</t>
  </si>
  <si>
    <t>Taxes</t>
  </si>
  <si>
    <t>Special Events</t>
  </si>
  <si>
    <t>Office Expenses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</si>
  <si>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</si>
  <si>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</si>
  <si>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</si>
  <si>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</si>
  <si>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</si>
  <si>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</si>
  <si>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</si>
  <si>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</si>
  <si>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</si>
  <si>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Aprl</t>
  </si>
  <si>
    <t>May</t>
  </si>
  <si>
    <t>June</t>
  </si>
  <si>
    <t>Prog A</t>
  </si>
  <si>
    <t>Prog B</t>
  </si>
  <si>
    <t>Prog C</t>
  </si>
  <si>
    <t>MG&amp;A</t>
  </si>
  <si>
    <t>Fund</t>
  </si>
  <si>
    <t>Beginning Cash Balance</t>
  </si>
  <si>
    <t>CASH OUTFLOWS</t>
  </si>
  <si>
    <t>Total Cash Outflows</t>
  </si>
  <si>
    <t>Net Cash</t>
  </si>
  <si>
    <t>Organizational Budget FY XXXX</t>
  </si>
  <si>
    <t>Monthly Budget FY XXXX</t>
  </si>
  <si>
    <t>Program Budget Budget FY XXXX</t>
  </si>
  <si>
    <t>Cash Flow Projection FY XXXX</t>
  </si>
  <si>
    <t>CASH INFLOWS</t>
  </si>
  <si>
    <t>Total Cash Inflows</t>
  </si>
  <si>
    <t xml:space="preserve">Your Organization </t>
  </si>
  <si>
    <t>Your Organization</t>
  </si>
  <si>
    <t>YTD Budget</t>
  </si>
  <si>
    <t>Annual Budget</t>
  </si>
  <si>
    <t>Date Range</t>
  </si>
  <si>
    <t>YTD Actual</t>
  </si>
  <si>
    <t>FY XX</t>
  </si>
  <si>
    <t>Enter Date Range</t>
  </si>
  <si>
    <t>(YTD Actual/ Annual Budget)</t>
  </si>
  <si>
    <t>% of Budget</t>
  </si>
  <si>
    <t xml:space="preserve">FY XXXX Variance Report </t>
  </si>
  <si>
    <t>Miscellaneous</t>
  </si>
  <si>
    <t>ENDING CASH BALANCE</t>
  </si>
  <si>
    <t>Template created by:</t>
  </si>
  <si>
    <t>870 Market Street, Suite 677</t>
  </si>
  <si>
    <t>San Francisco, CA 94102</t>
  </si>
  <si>
    <t>415-392-8215</t>
  </si>
  <si>
    <t>www.ncclf.org</t>
  </si>
  <si>
    <t>Northern California Community Loan Fund</t>
  </si>
  <si>
    <t>INSTRUCTIONS FOR USING BUDGET DEVELOPMENT AND MONITORING TOOLS</t>
  </si>
  <si>
    <t>Enter the projected grant award in columns B - D depending on the likelihood of your organization</t>
  </si>
  <si>
    <t>Enter income sources in  column A (income section).</t>
  </si>
  <si>
    <t>ORGANIZATIONAL BUDGET</t>
  </si>
  <si>
    <t>MONTHLY BUDGET</t>
  </si>
  <si>
    <t>Enter your expense projections in column B.</t>
  </si>
  <si>
    <t>GENERAL INSTRUCTIONS</t>
  </si>
  <si>
    <t>PROGRAM BUDGET</t>
  </si>
  <si>
    <t>total income/expense projection in column B.  If the totals are not equal a "check" message will</t>
  </si>
  <si>
    <t>appear in column O.</t>
  </si>
  <si>
    <t>appear in column H.</t>
  </si>
  <si>
    <t>CASH FLOW</t>
  </si>
  <si>
    <t>Enter your cash balance as of the last day of your previous fiscal year into column B row 14.</t>
  </si>
  <si>
    <t>The months may need to be udpated depending on your fiscal year (row 13, columns B - N).</t>
  </si>
  <si>
    <t>VARIANCE REPORT</t>
  </si>
  <si>
    <t>The variance report is used throughout the year to monitor your progress against the budget goals.</t>
  </si>
  <si>
    <t>Enter your year-to-date budget projections in column B.</t>
  </si>
  <si>
    <t>Enter your actual year-to-date income and expense in column C.</t>
  </si>
  <si>
    <t>pull from the "Org Budget" tab.</t>
  </si>
  <si>
    <t>Information on the "Monthly Budget", "Program Budget", "Cash Flow" and "Variance Report" tabs</t>
  </si>
  <si>
    <t>Any rows that are added or deleted on the "Org Budget" tab will need to be added/deleted on all</t>
  </si>
  <si>
    <t>of the other tabs in the worksheet.</t>
  </si>
  <si>
    <t>to match your organization's chart of accounts.</t>
  </si>
  <si>
    <t xml:space="preserve">Enter expense line items in column A (expense section).  The line items may need to be changed </t>
  </si>
  <si>
    <t>earned and expenses incurred.</t>
  </si>
  <si>
    <t>Spread your income and expense projections by month depending on when income will be</t>
  </si>
  <si>
    <t>total income/expense projection in column B.  If the totals are not equal a "check" message</t>
  </si>
  <si>
    <t>For each line item, the sum of the income or expense for the 12 month period should equal the</t>
  </si>
  <si>
    <t>Spread your income and expense projections by program.  You may need to add additional</t>
  </si>
  <si>
    <t>For each line item, the sum of the income or expense for all of the programs should equal the</t>
  </si>
  <si>
    <t>cash and make payments.</t>
  </si>
  <si>
    <t>Spread your income and expense projections by month depending on when you will receive the</t>
  </si>
  <si>
    <t>The Northern California Community Loan Fund makes no assurances or guarantees of the accuracy of</t>
  </si>
  <si>
    <t>the formulas or the information.  Please review all financial information and calculations carefully before</t>
  </si>
  <si>
    <t>relying on this worksheet for financial management.</t>
  </si>
  <si>
    <t>Adding or deleting rows may require you to make updates to the formulas on all worksheet tabs.</t>
  </si>
  <si>
    <t>receiving the grant.</t>
  </si>
  <si>
    <t>columns depending on the number of programs you operate.</t>
  </si>
  <si>
    <t>The months may need to be udpated depending on your fiscal year (row 13, columns B - M).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</si>
</sst>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\-yyyy"/>
    <numFmt numFmtId="166" formatCode="0.00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venir LT Std 35 Light"/>
      <family val="2"/>
    </font>
    <font>
      <b/>
      <sz val="10"/>
      <name val="Avenir LT Std 35 Light"/>
      <family val="2"/>
    </font>
    <font>
      <b/>
      <sz val="10"/>
      <color indexed="8"/>
      <name val="Avenir LT Std 35 Light"/>
      <family val="2"/>
    </font>
    <font>
      <sz val="10"/>
      <color indexed="8"/>
      <name val="Avenir LT Std 35 Light"/>
      <family val="2"/>
    </font>
    <font>
      <b/>
      <u/>
      <sz val="10"/>
      <color indexed="8"/>
      <name val="Avenir LT Std 35 Light"/>
      <family val="2"/>
    </font>
    <font>
      <b/>
      <sz val="14"/>
      <color indexed="8"/>
      <name val="Avenir LT Std 35 Light"/>
      <family val="2"/>
    </font>
    <font>
      <b/>
      <sz val="14"/>
      <name val="Avenir LT Std 35 Light"/>
      <family val="2"/>
    </font>
    <font>
      <sz val="10"/>
      <color indexed="10"/>
      <name val="Avenir LT Std 35 Light"/>
      <family val="2"/>
    </font>
    <font>
      <b/>
      <sz val="10"/>
      <color rgb="FFFF0000"/>
      <name val="Avenir LT Std 35 Light"/>
      <family val="2"/>
    </font>
    <font>
      <sz val="10"/>
      <name val="Arial"/>
      <family val="2"/>
    </font>
    <font>
      <b/>
      <u/>
      <sz val="10"/>
      <name val="Avenir LT Std 35 Light"/>
      <family val="2"/>
    </font>
    <font>
      <sz val="9"/>
      <color indexed="8"/>
      <name val="Avenir LT Std 35 Light"/>
      <family val="2"/>
    </font>
    <font>
      <b/>
      <sz val="9"/>
      <color indexed="8"/>
      <name val="Avenir LT Std 35 Light"/>
      <family val="2"/>
    </font>
    <font>
      <b/>
      <sz val="9"/>
      <name val="Avenir LT Std 35 Light"/>
      <family val="2"/>
    </font>
    <font>
      <u/>
      <sz val="10"/>
      <color indexed="12"/>
      <name val="Arial"/>
      <family val="2"/>
    </font>
    <font>
      <b/>
      <sz val="11"/>
      <name val="Avenir LT Std 35 Light"/>
      <family val="2"/>
    </font>
    <font>
      <sz val="11"/>
      <name val="Avenir LT Std 35 Light"/>
      <family val="2"/>
    </font>
    <font>
      <sz val="11"/>
      <name val="Arial"/>
      <family val="2"/>
    </font>
    <font>
      <u/>
      <sz val="11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8" fillId="2" borderId="4" xfId="0" applyFont="1" applyFill="1" applyBorder="1" applyAlignment="1" applyProtection="1">
      <alignment horizontal="centerContinuous"/>
      <protection locked="0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Fill="1" applyBorder="1"/>
    <xf numFmtId="164" fontId="3" fillId="0" borderId="0" xfId="0" applyNumberFormat="1" applyFont="1" applyBorder="1"/>
    <xf numFmtId="41" fontId="5" fillId="3" borderId="10" xfId="1" applyNumberFormat="1" applyFont="1" applyFill="1" applyBorder="1"/>
    <xf numFmtId="41" fontId="4" fillId="0" borderId="13" xfId="0" applyNumberFormat="1" applyFont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7" xfId="0" applyFont="1" applyFill="1" applyBorder="1"/>
    <xf numFmtId="0" fontId="3" fillId="0" borderId="27" xfId="0" applyFont="1" applyBorder="1"/>
    <xf numFmtId="0" fontId="3" fillId="0" borderId="28" xfId="0" applyFont="1" applyBorder="1"/>
    <xf numFmtId="0" fontId="8" fillId="2" borderId="1" xfId="0" applyFont="1" applyFill="1" applyBorder="1" applyAlignment="1" applyProtection="1">
      <alignment horizontal="centerContinuous"/>
      <protection locked="0"/>
    </xf>
    <xf numFmtId="0" fontId="3" fillId="2" borderId="2" xfId="0" applyFont="1" applyFill="1" applyBorder="1" applyAlignment="1">
      <alignment horizontal="centerContinuous"/>
    </xf>
    <xf numFmtId="3" fontId="3" fillId="0" borderId="0" xfId="0" applyNumberFormat="1" applyFont="1" applyBorder="1"/>
    <xf numFmtId="164" fontId="6" fillId="0" borderId="32" xfId="1" applyNumberFormat="1" applyFont="1" applyBorder="1" applyAlignment="1">
      <alignment horizontal="left" indent="1"/>
    </xf>
    <xf numFmtId="164" fontId="6" fillId="0" borderId="34" xfId="1" applyNumberFormat="1" applyFont="1" applyBorder="1" applyAlignment="1">
      <alignment horizontal="left" indent="1"/>
    </xf>
    <xf numFmtId="41" fontId="6" fillId="0" borderId="30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Protection="1">
      <protection locked="0"/>
    </xf>
    <xf numFmtId="0" fontId="3" fillId="0" borderId="32" xfId="0" applyFont="1" applyBorder="1"/>
    <xf numFmtId="41" fontId="6" fillId="0" borderId="32" xfId="1" applyNumberFormat="1" applyFont="1" applyBorder="1" applyAlignment="1">
      <alignment horizontal="left" indent="1"/>
    </xf>
    <xf numFmtId="41" fontId="3" fillId="0" borderId="40" xfId="0" applyNumberFormat="1" applyFont="1" applyFill="1" applyBorder="1" applyAlignment="1" applyProtection="1">
      <alignment horizontal="right"/>
      <protection locked="0"/>
    </xf>
    <xf numFmtId="41" fontId="3" fillId="0" borderId="32" xfId="0" applyNumberFormat="1" applyFont="1" applyBorder="1" applyAlignment="1">
      <alignment horizontal="left" indent="1"/>
    </xf>
    <xf numFmtId="0" fontId="5" fillId="3" borderId="17" xfId="0" applyFont="1" applyFill="1" applyBorder="1" applyProtection="1">
      <protection locked="0"/>
    </xf>
    <xf numFmtId="41" fontId="3" fillId="0" borderId="30" xfId="0" applyNumberFormat="1" applyFont="1" applyFill="1" applyBorder="1" applyAlignment="1" applyProtection="1">
      <alignment horizontal="left"/>
      <protection locked="0"/>
    </xf>
    <xf numFmtId="41" fontId="3" fillId="0" borderId="40" xfId="0" applyNumberFormat="1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Continuous"/>
      <protection locked="0"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7" fillId="0" borderId="32" xfId="0" applyFont="1" applyBorder="1" applyProtection="1">
      <protection locked="0"/>
    </xf>
    <xf numFmtId="41" fontId="3" fillId="0" borderId="32" xfId="0" applyNumberFormat="1" applyFont="1" applyFill="1" applyBorder="1" applyAlignment="1" applyProtection="1">
      <alignment horizontal="left"/>
      <protection locked="0"/>
    </xf>
    <xf numFmtId="0" fontId="4" fillId="0" borderId="4" xfId="0" applyNumberFormat="1" applyFont="1" applyFill="1" applyBorder="1" applyAlignment="1" applyProtection="1">
      <alignment horizontal="centerContinuous"/>
      <protection locked="0"/>
    </xf>
    <xf numFmtId="0" fontId="4" fillId="0" borderId="43" xfId="0" applyNumberFormat="1" applyFont="1" applyFill="1" applyBorder="1" applyAlignment="1" applyProtection="1">
      <alignment horizontal="center"/>
      <protection locked="0"/>
    </xf>
    <xf numFmtId="0" fontId="7" fillId="0" borderId="40" xfId="0" applyFont="1" applyBorder="1" applyProtection="1">
      <protection locked="0"/>
    </xf>
    <xf numFmtId="41" fontId="3" fillId="0" borderId="41" xfId="0" applyNumberFormat="1" applyFont="1" applyFill="1" applyBorder="1" applyAlignment="1" applyProtection="1">
      <alignment horizontal="right"/>
      <protection locked="0"/>
    </xf>
    <xf numFmtId="0" fontId="7" fillId="0" borderId="40" xfId="0" applyFont="1" applyFill="1" applyBorder="1" applyProtection="1">
      <protection locked="0"/>
    </xf>
    <xf numFmtId="41" fontId="6" fillId="0" borderId="40" xfId="0" applyNumberFormat="1" applyFont="1" applyBorder="1" applyAlignment="1" applyProtection="1">
      <alignment horizontal="left"/>
      <protection locked="0"/>
    </xf>
    <xf numFmtId="41" fontId="6" fillId="0" borderId="41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 indent="1"/>
      <protection locked="0"/>
    </xf>
    <xf numFmtId="0" fontId="5" fillId="3" borderId="17" xfId="0" applyFont="1" applyFill="1" applyBorder="1"/>
    <xf numFmtId="0" fontId="4" fillId="0" borderId="45" xfId="0" applyNumberFormat="1" applyFont="1" applyFill="1" applyBorder="1" applyAlignment="1" applyProtection="1">
      <alignment horizontal="center"/>
      <protection locked="0"/>
    </xf>
    <xf numFmtId="0" fontId="7" fillId="0" borderId="46" xfId="0" applyFont="1" applyBorder="1" applyProtection="1">
      <protection locked="0"/>
    </xf>
    <xf numFmtId="41" fontId="3" fillId="0" borderId="46" xfId="0" applyNumberFormat="1" applyFont="1" applyFill="1" applyBorder="1" applyAlignment="1" applyProtection="1">
      <alignment horizontal="left"/>
      <protection locked="0"/>
    </xf>
    <xf numFmtId="41" fontId="6" fillId="0" borderId="46" xfId="0" applyNumberFormat="1" applyFont="1" applyBorder="1" applyAlignment="1" applyProtection="1">
      <alignment horizontal="left"/>
      <protection locked="0"/>
    </xf>
    <xf numFmtId="41" fontId="6" fillId="0" borderId="48" xfId="0" applyNumberFormat="1" applyFont="1" applyBorder="1" applyAlignment="1" applyProtection="1">
      <alignment horizontal="left"/>
      <protection locked="0"/>
    </xf>
    <xf numFmtId="165" fontId="5" fillId="0" borderId="43" xfId="0" applyNumberFormat="1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41" fontId="5" fillId="3" borderId="44" xfId="0" applyNumberFormat="1" applyFont="1" applyFill="1" applyBorder="1" applyProtection="1"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41" fontId="3" fillId="0" borderId="34" xfId="0" applyNumberFormat="1" applyFont="1" applyFill="1" applyBorder="1" applyAlignment="1" applyProtection="1">
      <alignment horizontal="left"/>
      <protection locked="0"/>
    </xf>
    <xf numFmtId="41" fontId="3" fillId="0" borderId="34" xfId="0" applyNumberFormat="1" applyFont="1" applyBorder="1" applyAlignment="1">
      <alignment horizontal="left" indent="1"/>
    </xf>
    <xf numFmtId="41" fontId="6" fillId="0" borderId="34" xfId="1" applyNumberFormat="1" applyFont="1" applyBorder="1" applyAlignment="1">
      <alignment horizontal="left" indent="1"/>
    </xf>
    <xf numFmtId="41" fontId="6" fillId="0" borderId="32" xfId="0" applyNumberFormat="1" applyFont="1" applyBorder="1" applyAlignment="1" applyProtection="1">
      <alignment horizontal="left"/>
      <protection locked="0"/>
    </xf>
    <xf numFmtId="41" fontId="6" fillId="0" borderId="51" xfId="0" applyNumberFormat="1" applyFont="1" applyBorder="1" applyAlignment="1" applyProtection="1">
      <alignment horizontal="left"/>
      <protection locked="0"/>
    </xf>
    <xf numFmtId="41" fontId="6" fillId="0" borderId="52" xfId="0" applyNumberFormat="1" applyFont="1" applyBorder="1" applyAlignment="1" applyProtection="1">
      <alignment horizontal="left"/>
      <protection locked="0"/>
    </xf>
    <xf numFmtId="41" fontId="3" fillId="0" borderId="53" xfId="0" applyNumberFormat="1" applyFont="1" applyFill="1" applyBorder="1" applyAlignment="1" applyProtection="1">
      <alignment horizontal="left"/>
      <protection locked="0"/>
    </xf>
    <xf numFmtId="41" fontId="3" fillId="0" borderId="52" xfId="0" applyNumberFormat="1" applyFont="1" applyFill="1" applyBorder="1" applyAlignment="1" applyProtection="1">
      <alignment horizontal="left"/>
      <protection locked="0"/>
    </xf>
    <xf numFmtId="41" fontId="5" fillId="3" borderId="9" xfId="0" applyNumberFormat="1" applyFont="1" applyFill="1" applyBorder="1" applyProtection="1">
      <protection locked="0"/>
    </xf>
    <xf numFmtId="41" fontId="5" fillId="3" borderId="10" xfId="0" applyNumberFormat="1" applyFont="1" applyFill="1" applyBorder="1" applyProtection="1">
      <protection locked="0"/>
    </xf>
    <xf numFmtId="41" fontId="5" fillId="3" borderId="9" xfId="0" applyNumberFormat="1" applyFont="1" applyFill="1" applyBorder="1"/>
    <xf numFmtId="41" fontId="5" fillId="3" borderId="10" xfId="0" applyNumberFormat="1" applyFont="1" applyFill="1" applyBorder="1"/>
    <xf numFmtId="0" fontId="7" fillId="0" borderId="29" xfId="0" applyFont="1" applyBorder="1" applyProtection="1">
      <protection locked="0"/>
    </xf>
    <xf numFmtId="0" fontId="4" fillId="0" borderId="58" xfId="0" applyFont="1" applyBorder="1" applyAlignment="1">
      <alignment horizontal="right"/>
    </xf>
    <xf numFmtId="0" fontId="3" fillId="0" borderId="46" xfId="0" applyFont="1" applyBorder="1"/>
    <xf numFmtId="0" fontId="3" fillId="0" borderId="46" xfId="0" applyFont="1" applyFill="1" applyBorder="1"/>
    <xf numFmtId="164" fontId="3" fillId="0" borderId="48" xfId="0" applyNumberFormat="1" applyFont="1" applyBorder="1"/>
    <xf numFmtId="0" fontId="3" fillId="0" borderId="49" xfId="0" applyFont="1" applyBorder="1"/>
    <xf numFmtId="0" fontId="3" fillId="5" borderId="6" xfId="0" applyFont="1" applyFill="1" applyBorder="1"/>
    <xf numFmtId="0" fontId="3" fillId="5" borderId="3" xfId="0" applyFont="1" applyFill="1" applyBorder="1"/>
    <xf numFmtId="41" fontId="3" fillId="0" borderId="46" xfId="0" applyNumberFormat="1" applyFont="1" applyFill="1" applyBorder="1" applyAlignment="1" applyProtection="1">
      <alignment horizontal="right"/>
      <protection locked="0"/>
    </xf>
    <xf numFmtId="0" fontId="4" fillId="0" borderId="47" xfId="0" applyNumberFormat="1" applyFont="1" applyFill="1" applyBorder="1" applyAlignment="1" applyProtection="1">
      <alignment horizontal="centerContinuous"/>
      <protection locked="0"/>
    </xf>
    <xf numFmtId="0" fontId="4" fillId="0" borderId="44" xfId="0" applyNumberFormat="1" applyFont="1" applyFill="1" applyBorder="1" applyAlignment="1" applyProtection="1">
      <alignment horizontal="centerContinuous"/>
      <protection locked="0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165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3" fillId="0" borderId="46" xfId="0" applyNumberFormat="1" applyFont="1" applyFill="1" applyBorder="1" applyAlignment="1" applyProtection="1">
      <alignment horizontal="left"/>
      <protection locked="0"/>
    </xf>
    <xf numFmtId="0" fontId="4" fillId="7" borderId="0" xfId="0" applyFont="1" applyFill="1" applyBorder="1" applyAlignment="1">
      <alignment horizontal="left"/>
    </xf>
    <xf numFmtId="41" fontId="3" fillId="7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 applyProtection="1">
      <alignment horizontal="center"/>
      <protection locked="0"/>
    </xf>
    <xf numFmtId="41" fontId="4" fillId="0" borderId="21" xfId="0" applyNumberFormat="1" applyFont="1" applyFill="1" applyBorder="1" applyAlignment="1" applyProtection="1">
      <alignment horizontal="center"/>
      <protection locked="0"/>
    </xf>
    <xf numFmtId="41" fontId="3" fillId="0" borderId="59" xfId="0" applyNumberFormat="1" applyFont="1" applyFill="1" applyBorder="1" applyAlignment="1" applyProtection="1">
      <alignment horizontal="left"/>
      <protection locked="0"/>
    </xf>
    <xf numFmtId="41" fontId="5" fillId="3" borderId="11" xfId="0" applyNumberFormat="1" applyFont="1" applyFill="1" applyBorder="1" applyProtection="1">
      <protection locked="0"/>
    </xf>
    <xf numFmtId="164" fontId="6" fillId="0" borderId="28" xfId="1" applyNumberFormat="1" applyFont="1" applyBorder="1" applyAlignment="1">
      <alignment horizontal="left" indent="1"/>
    </xf>
    <xf numFmtId="41" fontId="4" fillId="0" borderId="14" xfId="0" applyNumberFormat="1" applyFont="1" applyBorder="1"/>
    <xf numFmtId="41" fontId="5" fillId="3" borderId="11" xfId="0" applyNumberFormat="1" applyFont="1" applyFill="1" applyBorder="1"/>
    <xf numFmtId="164" fontId="6" fillId="0" borderId="39" xfId="1" applyNumberFormat="1" applyFont="1" applyBorder="1" applyAlignment="1">
      <alignment horizontal="left" indent="1"/>
    </xf>
    <xf numFmtId="41" fontId="3" fillId="0" borderId="14" xfId="0" applyNumberFormat="1" applyFont="1" applyBorder="1"/>
    <xf numFmtId="9" fontId="6" fillId="0" borderId="34" xfId="2" applyFont="1" applyBorder="1" applyAlignment="1">
      <alignment horizontal="center"/>
    </xf>
    <xf numFmtId="41" fontId="6" fillId="0" borderId="31" xfId="1" applyNumberFormat="1" applyFont="1" applyBorder="1" applyAlignment="1">
      <alignment horizontal="left" indent="1"/>
    </xf>
    <xf numFmtId="0" fontId="3" fillId="0" borderId="61" xfId="0" applyFont="1" applyBorder="1"/>
    <xf numFmtId="41" fontId="3" fillId="0" borderId="60" xfId="0" applyNumberFormat="1" applyFont="1" applyBorder="1" applyAlignment="1">
      <alignment horizontal="left" indent="1"/>
    </xf>
    <xf numFmtId="41" fontId="6" fillId="0" borderId="60" xfId="1" applyNumberFormat="1" applyFont="1" applyBorder="1" applyAlignment="1">
      <alignment horizontal="left" indent="1"/>
    </xf>
    <xf numFmtId="41" fontId="5" fillId="3" borderId="62" xfId="1" applyNumberFormat="1" applyFont="1" applyFill="1" applyBorder="1"/>
    <xf numFmtId="41" fontId="4" fillId="0" borderId="0" xfId="0" applyNumberFormat="1" applyFont="1" applyBorder="1"/>
    <xf numFmtId="0" fontId="7" fillId="0" borderId="26" xfId="0" applyFont="1" applyBorder="1" applyProtection="1">
      <protection locked="0"/>
    </xf>
    <xf numFmtId="41" fontId="3" fillId="0" borderId="32" xfId="0" applyNumberFormat="1" applyFont="1" applyFill="1" applyBorder="1" applyAlignment="1" applyProtection="1">
      <alignment horizontal="right"/>
      <protection locked="0"/>
    </xf>
    <xf numFmtId="41" fontId="6" fillId="0" borderId="37" xfId="0" applyNumberFormat="1" applyFont="1" applyBorder="1" applyAlignment="1" applyProtection="1">
      <alignment horizontal="left"/>
      <protection locked="0"/>
    </xf>
    <xf numFmtId="9" fontId="6" fillId="4" borderId="11" xfId="2" applyFont="1" applyFill="1" applyBorder="1" applyAlignment="1">
      <alignment horizontal="center"/>
    </xf>
    <xf numFmtId="9" fontId="6" fillId="0" borderId="59" xfId="2" applyFont="1" applyBorder="1" applyAlignment="1">
      <alignment horizontal="center"/>
    </xf>
    <xf numFmtId="0" fontId="8" fillId="2" borderId="7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 applyProtection="1">
      <alignment horizontal="centerContinuous"/>
      <protection locked="0"/>
    </xf>
    <xf numFmtId="0" fontId="8" fillId="0" borderId="4" xfId="0" applyFont="1" applyFill="1" applyBorder="1" applyAlignment="1" applyProtection="1">
      <alignment horizontal="centerContinuous"/>
      <protection locked="0"/>
    </xf>
    <xf numFmtId="165" fontId="15" fillId="0" borderId="20" xfId="0" applyNumberFormat="1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0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Continuous"/>
      <protection locked="0"/>
    </xf>
    <xf numFmtId="0" fontId="6" fillId="0" borderId="27" xfId="0" applyFont="1" applyBorder="1" applyAlignment="1">
      <alignment horizontal="right" wrapText="1"/>
    </xf>
    <xf numFmtId="165" fontId="6" fillId="0" borderId="61" xfId="0" applyNumberFormat="1" applyFont="1" applyBorder="1" applyAlignment="1">
      <alignment horizontal="right" wrapText="1"/>
    </xf>
    <xf numFmtId="0" fontId="3" fillId="0" borderId="26" xfId="0" applyNumberFormat="1" applyFont="1" applyFill="1" applyBorder="1" applyAlignment="1" applyProtection="1">
      <alignment horizontal="right" wrapText="1"/>
      <protection locked="0"/>
    </xf>
    <xf numFmtId="165" fontId="14" fillId="0" borderId="28" xfId="0" applyNumberFormat="1" applyFont="1" applyBorder="1" applyAlignment="1">
      <alignment horizontal="right" wrapText="1"/>
    </xf>
    <xf numFmtId="41" fontId="6" fillId="0" borderId="33" xfId="1" applyNumberFormat="1" applyFont="1" applyBorder="1" applyAlignment="1">
      <alignment horizontal="left" indent="1"/>
    </xf>
    <xf numFmtId="41" fontId="3" fillId="0" borderId="32" xfId="0" applyNumberFormat="1" applyFont="1" applyBorder="1"/>
    <xf numFmtId="41" fontId="6" fillId="0" borderId="37" xfId="1" applyNumberFormat="1" applyFont="1" applyBorder="1" applyAlignment="1">
      <alignment horizontal="left" indent="1"/>
    </xf>
    <xf numFmtId="41" fontId="3" fillId="0" borderId="34" xfId="0" applyNumberFormat="1" applyFont="1" applyBorder="1"/>
    <xf numFmtId="41" fontId="7" fillId="0" borderId="46" xfId="0" applyNumberFormat="1" applyFont="1" applyFill="1" applyBorder="1" applyProtection="1">
      <protection locked="0"/>
    </xf>
    <xf numFmtId="41" fontId="7" fillId="0" borderId="8" xfId="0" applyNumberFormat="1" applyFont="1" applyFill="1" applyBorder="1" applyProtection="1">
      <protection locked="0"/>
    </xf>
    <xf numFmtId="41" fontId="7" fillId="0" borderId="26" xfId="0" applyNumberFormat="1" applyFont="1" applyFill="1" applyBorder="1" applyProtection="1">
      <protection locked="0"/>
    </xf>
    <xf numFmtId="41" fontId="6" fillId="0" borderId="26" xfId="1" applyNumberFormat="1" applyFont="1" applyBorder="1" applyAlignment="1">
      <alignment horizontal="left" indent="1"/>
    </xf>
    <xf numFmtId="41" fontId="6" fillId="0" borderId="52" xfId="1" applyNumberFormat="1" applyFont="1" applyBorder="1" applyAlignment="1">
      <alignment horizontal="left" indent="1"/>
    </xf>
    <xf numFmtId="41" fontId="4" fillId="0" borderId="52" xfId="0" applyNumberFormat="1" applyFont="1" applyBorder="1"/>
    <xf numFmtId="41" fontId="3" fillId="0" borderId="49" xfId="0" applyNumberFormat="1" applyFont="1" applyBorder="1" applyAlignment="1" applyProtection="1">
      <alignment horizontal="left" indent="1"/>
      <protection locked="0"/>
    </xf>
    <xf numFmtId="41" fontId="3" fillId="0" borderId="12" xfId="0" applyNumberFormat="1" applyFont="1" applyBorder="1" applyAlignment="1" applyProtection="1">
      <alignment horizontal="left" indent="1"/>
      <protection locked="0"/>
    </xf>
    <xf numFmtId="41" fontId="3" fillId="0" borderId="13" xfId="0" applyNumberFormat="1" applyFont="1" applyBorder="1" applyAlignment="1" applyProtection="1">
      <alignment horizontal="left" indent="1"/>
      <protection locked="0"/>
    </xf>
    <xf numFmtId="41" fontId="5" fillId="3" borderId="44" xfId="0" applyNumberFormat="1" applyFont="1" applyFill="1" applyBorder="1"/>
    <xf numFmtId="41" fontId="4" fillId="6" borderId="9" xfId="0" applyNumberFormat="1" applyFont="1" applyFill="1" applyBorder="1" applyAlignment="1" applyProtection="1">
      <alignment horizontal="center"/>
      <protection locked="0"/>
    </xf>
    <xf numFmtId="41" fontId="4" fillId="0" borderId="8" xfId="0" applyNumberFormat="1" applyFont="1" applyFill="1" applyBorder="1" applyAlignment="1" applyProtection="1">
      <alignment horizontal="center"/>
      <protection locked="0"/>
    </xf>
    <xf numFmtId="41" fontId="4" fillId="0" borderId="26" xfId="0" applyNumberFormat="1" applyFont="1" applyFill="1" applyBorder="1" applyAlignment="1" applyProtection="1">
      <alignment horizontal="center"/>
      <protection locked="0"/>
    </xf>
    <xf numFmtId="41" fontId="5" fillId="0" borderId="26" xfId="0" applyNumberFormat="1" applyFont="1" applyBorder="1" applyAlignment="1">
      <alignment horizontal="center" wrapText="1"/>
    </xf>
    <xf numFmtId="41" fontId="5" fillId="0" borderId="28" xfId="0" applyNumberFormat="1" applyFont="1" applyBorder="1" applyAlignment="1">
      <alignment horizontal="center" wrapText="1"/>
    </xf>
    <xf numFmtId="41" fontId="6" fillId="0" borderId="28" xfId="1" applyNumberFormat="1" applyFont="1" applyBorder="1" applyAlignment="1">
      <alignment horizontal="left" indent="1"/>
    </xf>
    <xf numFmtId="41" fontId="4" fillId="0" borderId="59" xfId="0" applyNumberFormat="1" applyFont="1" applyBorder="1"/>
    <xf numFmtId="41" fontId="5" fillId="0" borderId="0" xfId="0" applyNumberFormat="1" applyFont="1" applyFill="1" applyBorder="1"/>
    <xf numFmtId="41" fontId="5" fillId="0" borderId="0" xfId="1" applyNumberFormat="1" applyFont="1" applyFill="1" applyBorder="1"/>
    <xf numFmtId="41" fontId="3" fillId="0" borderId="60" xfId="0" applyNumberFormat="1" applyFont="1" applyBorder="1"/>
    <xf numFmtId="41" fontId="6" fillId="0" borderId="63" xfId="1" applyNumberFormat="1" applyFont="1" applyBorder="1" applyAlignment="1">
      <alignment horizontal="left" indent="1"/>
    </xf>
    <xf numFmtId="41" fontId="5" fillId="3" borderId="62" xfId="0" applyNumberFormat="1" applyFont="1" applyFill="1" applyBorder="1"/>
    <xf numFmtId="41" fontId="7" fillId="0" borderId="32" xfId="0" applyNumberFormat="1" applyFont="1" applyFill="1" applyBorder="1" applyProtection="1">
      <protection locked="0"/>
    </xf>
    <xf numFmtId="41" fontId="4" fillId="0" borderId="37" xfId="0" applyNumberFormat="1" applyFont="1" applyBorder="1"/>
    <xf numFmtId="9" fontId="3" fillId="0" borderId="0" xfId="2" applyFont="1" applyBorder="1"/>
    <xf numFmtId="37" fontId="17" fillId="0" borderId="0" xfId="9" applyNumberFormat="1" applyBorder="1" applyAlignment="1" applyProtection="1"/>
    <xf numFmtId="37" fontId="0" fillId="0" borderId="0" xfId="0" applyNumberForma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37" fontId="2" fillId="0" borderId="0" xfId="0" applyNumberFormat="1" applyFont="1" applyBorder="1" applyAlignment="1">
      <alignment horizontal="centerContinuous"/>
    </xf>
    <xf numFmtId="37" fontId="17" fillId="0" borderId="0" xfId="9" applyNumberFormat="1" applyBorder="1" applyAlignment="1" applyProtection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64" xfId="0" applyFont="1" applyFill="1" applyBorder="1" applyAlignment="1">
      <alignment horizontal="centerContinuous"/>
    </xf>
    <xf numFmtId="0" fontId="3" fillId="0" borderId="0" xfId="0" applyFont="1" applyBorder="1" applyProtection="1"/>
    <xf numFmtId="37" fontId="0" fillId="0" borderId="0" xfId="0" applyNumberFormat="1" applyBorder="1" applyAlignment="1" applyProtection="1"/>
    <xf numFmtId="0" fontId="3" fillId="0" borderId="0" xfId="0" applyFont="1" applyProtection="1"/>
    <xf numFmtId="0" fontId="8" fillId="2" borderId="4" xfId="0" applyFont="1" applyFill="1" applyBorder="1" applyAlignment="1" applyProtection="1">
      <alignment horizontal="centerContinuous"/>
    </xf>
    <xf numFmtId="0" fontId="3" fillId="2" borderId="5" xfId="0" applyFont="1" applyFill="1" applyBorder="1" applyAlignment="1" applyProtection="1">
      <alignment horizontal="centerContinuous"/>
    </xf>
    <xf numFmtId="0" fontId="3" fillId="5" borderId="4" xfId="0" applyFont="1" applyFill="1" applyBorder="1" applyAlignment="1" applyProtection="1">
      <alignment horizontal="centerContinuous"/>
    </xf>
    <xf numFmtId="0" fontId="3" fillId="5" borderId="6" xfId="0" applyFont="1" applyFill="1" applyBorder="1" applyAlignment="1" applyProtection="1">
      <alignment horizontal="centerContinuous"/>
    </xf>
    <xf numFmtId="0" fontId="3" fillId="2" borderId="2" xfId="0" applyFont="1" applyFill="1" applyBorder="1" applyAlignment="1" applyProtection="1">
      <alignment horizontal="centerContinuous"/>
    </xf>
    <xf numFmtId="0" fontId="3" fillId="5" borderId="1" xfId="0" applyFont="1" applyFill="1" applyBorder="1" applyAlignment="1" applyProtection="1">
      <alignment horizontal="centerContinuous"/>
    </xf>
    <xf numFmtId="0" fontId="3" fillId="5" borderId="3" xfId="0" applyFont="1" applyFill="1" applyBorder="1" applyAlignment="1" applyProtection="1">
      <alignment horizontal="centerContinuous"/>
    </xf>
    <xf numFmtId="0" fontId="9" fillId="0" borderId="4" xfId="0" applyNumberFormat="1" applyFont="1" applyFill="1" applyBorder="1" applyAlignment="1" applyProtection="1">
      <alignment horizontal="centerContinuous"/>
    </xf>
    <xf numFmtId="165" fontId="5" fillId="0" borderId="54" xfId="0" applyNumberFormat="1" applyFont="1" applyBorder="1" applyAlignment="1" applyProtection="1">
      <alignment horizontal="right" wrapText="1"/>
    </xf>
    <xf numFmtId="0" fontId="5" fillId="0" borderId="19" xfId="0" applyFont="1" applyBorder="1" applyAlignment="1" applyProtection="1">
      <alignment horizontal="right" wrapText="1"/>
    </xf>
    <xf numFmtId="165" fontId="5" fillId="0" borderId="18" xfId="0" applyNumberFormat="1" applyFont="1" applyBorder="1" applyAlignment="1" applyProtection="1">
      <alignment horizontal="right" wrapText="1"/>
    </xf>
    <xf numFmtId="165" fontId="5" fillId="0" borderId="19" xfId="0" applyNumberFormat="1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/>
    </xf>
    <xf numFmtId="0" fontId="4" fillId="0" borderId="20" xfId="0" applyFont="1" applyBorder="1" applyAlignment="1" applyProtection="1">
      <alignment horizontal="right"/>
    </xf>
    <xf numFmtId="0" fontId="3" fillId="0" borderId="7" xfId="0" applyFont="1" applyFill="1" applyBorder="1" applyProtection="1"/>
    <xf numFmtId="0" fontId="3" fillId="0" borderId="0" xfId="0" applyFont="1" applyFill="1" applyProtection="1"/>
    <xf numFmtId="0" fontId="7" fillId="0" borderId="1" xfId="0" applyFont="1" applyBorder="1" applyProtection="1"/>
    <xf numFmtId="9" fontId="3" fillId="0" borderId="42" xfId="2" applyFont="1" applyBorder="1" applyProtection="1"/>
    <xf numFmtId="9" fontId="3" fillId="0" borderId="55" xfId="2" applyFont="1" applyBorder="1" applyProtection="1"/>
    <xf numFmtId="9" fontId="3" fillId="0" borderId="56" xfId="2" applyFont="1" applyBorder="1" applyProtection="1"/>
    <xf numFmtId="0" fontId="3" fillId="0" borderId="55" xfId="0" applyFont="1" applyBorder="1" applyProtection="1"/>
    <xf numFmtId="0" fontId="3" fillId="0" borderId="1" xfId="0" applyFont="1" applyBorder="1" applyProtection="1"/>
    <xf numFmtId="0" fontId="3" fillId="0" borderId="57" xfId="0" applyFont="1" applyBorder="1" applyProtection="1"/>
    <xf numFmtId="0" fontId="3" fillId="0" borderId="7" xfId="0" applyFont="1" applyBorder="1" applyProtection="1"/>
    <xf numFmtId="0" fontId="7" fillId="0" borderId="29" xfId="0" applyFont="1" applyBorder="1" applyProtection="1"/>
    <xf numFmtId="0" fontId="3" fillId="0" borderId="8" xfId="0" applyFont="1" applyBorder="1" applyProtection="1"/>
    <xf numFmtId="0" fontId="3" fillId="0" borderId="27" xfId="0" applyFont="1" applyBorder="1" applyProtection="1"/>
    <xf numFmtId="0" fontId="3" fillId="0" borderId="26" xfId="0" applyFont="1" applyBorder="1" applyProtection="1"/>
    <xf numFmtId="0" fontId="3" fillId="0" borderId="28" xfId="0" applyFont="1" applyBorder="1" applyProtection="1"/>
    <xf numFmtId="41" fontId="3" fillId="0" borderId="40" xfId="0" applyNumberFormat="1" applyFont="1" applyFill="1" applyBorder="1" applyAlignment="1" applyProtection="1">
      <alignment horizontal="left"/>
    </xf>
    <xf numFmtId="164" fontId="6" fillId="0" borderId="30" xfId="1" applyNumberFormat="1" applyFont="1" applyBorder="1" applyAlignment="1" applyProtection="1">
      <alignment horizontal="left" indent="1"/>
    </xf>
    <xf numFmtId="164" fontId="6" fillId="0" borderId="33" xfId="1" applyNumberFormat="1" applyFont="1" applyBorder="1" applyAlignment="1" applyProtection="1">
      <alignment horizontal="left" indent="1"/>
    </xf>
    <xf numFmtId="164" fontId="6" fillId="0" borderId="32" xfId="1" applyNumberFormat="1" applyFont="1" applyBorder="1" applyAlignment="1" applyProtection="1">
      <alignment horizontal="left" indent="1"/>
    </xf>
    <xf numFmtId="14" fontId="3" fillId="0" borderId="30" xfId="0" applyNumberFormat="1" applyFont="1" applyBorder="1" applyProtection="1"/>
    <xf numFmtId="0" fontId="3" fillId="0" borderId="34" xfId="0" applyFont="1" applyBorder="1" applyProtection="1"/>
    <xf numFmtId="164" fontId="3" fillId="0" borderId="0" xfId="0" applyNumberFormat="1" applyFont="1" applyBorder="1" applyProtection="1"/>
    <xf numFmtId="41" fontId="3" fillId="0" borderId="40" xfId="0" applyNumberFormat="1" applyFont="1" applyFill="1" applyBorder="1" applyAlignment="1" applyProtection="1">
      <alignment horizontal="right"/>
    </xf>
    <xf numFmtId="41" fontId="6" fillId="0" borderId="30" xfId="1" applyNumberFormat="1" applyFont="1" applyBorder="1" applyAlignment="1" applyProtection="1">
      <alignment horizontal="left" indent="1"/>
    </xf>
    <xf numFmtId="41" fontId="6" fillId="0" borderId="32" xfId="1" applyNumberFormat="1" applyFont="1" applyBorder="1" applyAlignment="1" applyProtection="1">
      <alignment horizontal="left" indent="1"/>
    </xf>
    <xf numFmtId="41" fontId="6" fillId="0" borderId="33" xfId="1" applyNumberFormat="1" applyFont="1" applyBorder="1" applyAlignment="1" applyProtection="1">
      <alignment horizontal="left" indent="1"/>
    </xf>
    <xf numFmtId="14" fontId="3" fillId="0" borderId="30" xfId="0" quotePrefix="1" applyNumberFormat="1" applyFont="1" applyBorder="1" applyProtection="1"/>
    <xf numFmtId="164" fontId="3" fillId="0" borderId="34" xfId="0" applyNumberFormat="1" applyFont="1" applyBorder="1" applyProtection="1"/>
    <xf numFmtId="41" fontId="6" fillId="0" borderId="31" xfId="1" applyNumberFormat="1" applyFont="1" applyBorder="1" applyAlignment="1" applyProtection="1">
      <alignment horizontal="left" indent="1"/>
    </xf>
    <xf numFmtId="41" fontId="3" fillId="0" borderId="30" xfId="0" applyNumberFormat="1" applyFont="1" applyBorder="1" applyProtection="1"/>
    <xf numFmtId="41" fontId="3" fillId="0" borderId="32" xfId="0" applyNumberFormat="1" applyFont="1" applyBorder="1" applyProtection="1"/>
    <xf numFmtId="0" fontId="3" fillId="0" borderId="0" xfId="0" applyFont="1" applyBorder="1" applyAlignment="1" applyProtection="1">
      <alignment horizontal="left" indent="1"/>
    </xf>
    <xf numFmtId="41" fontId="3" fillId="0" borderId="30" xfId="0" applyNumberFormat="1" applyFont="1" applyBorder="1" applyAlignment="1" applyProtection="1">
      <alignment horizontal="left" indent="1"/>
    </xf>
    <xf numFmtId="41" fontId="3" fillId="0" borderId="32" xfId="0" applyNumberFormat="1" applyFont="1" applyBorder="1" applyAlignment="1" applyProtection="1">
      <alignment horizontal="left" indent="1"/>
    </xf>
    <xf numFmtId="41" fontId="3" fillId="0" borderId="33" xfId="0" applyNumberFormat="1" applyFont="1" applyBorder="1" applyAlignment="1" applyProtection="1">
      <alignment horizontal="left" indent="1"/>
    </xf>
    <xf numFmtId="41" fontId="6" fillId="0" borderId="35" xfId="1" applyNumberFormat="1" applyFont="1" applyBorder="1" applyAlignment="1" applyProtection="1">
      <alignment horizontal="left" indent="1"/>
    </xf>
    <xf numFmtId="41" fontId="6" fillId="0" borderId="37" xfId="1" applyNumberFormat="1" applyFont="1" applyBorder="1" applyAlignment="1" applyProtection="1">
      <alignment horizontal="left" indent="1"/>
    </xf>
    <xf numFmtId="41" fontId="6" fillId="0" borderId="38" xfId="1" applyNumberFormat="1" applyFont="1" applyBorder="1" applyAlignment="1" applyProtection="1">
      <alignment horizontal="left" indent="1"/>
    </xf>
    <xf numFmtId="14" fontId="3" fillId="0" borderId="42" xfId="0" applyNumberFormat="1" applyFont="1" applyBorder="1" applyProtection="1"/>
    <xf numFmtId="164" fontId="3" fillId="0" borderId="39" xfId="0" applyNumberFormat="1" applyFont="1" applyBorder="1" applyProtection="1"/>
    <xf numFmtId="0" fontId="5" fillId="3" borderId="17" xfId="0" applyFont="1" applyFill="1" applyBorder="1" applyProtection="1"/>
    <xf numFmtId="41" fontId="5" fillId="3" borderId="9" xfId="0" applyNumberFormat="1" applyFont="1" applyFill="1" applyBorder="1" applyProtection="1"/>
    <xf numFmtId="41" fontId="5" fillId="3" borderId="10" xfId="0" applyNumberFormat="1" applyFont="1" applyFill="1" applyBorder="1" applyProtection="1"/>
    <xf numFmtId="0" fontId="11" fillId="4" borderId="17" xfId="0" applyFont="1" applyFill="1" applyBorder="1" applyProtection="1"/>
    <xf numFmtId="0" fontId="3" fillId="4" borderId="11" xfId="0" applyFont="1" applyFill="1" applyBorder="1" applyProtection="1"/>
    <xf numFmtId="3" fontId="3" fillId="0" borderId="0" xfId="0" applyNumberFormat="1" applyFont="1" applyBorder="1" applyProtection="1"/>
    <xf numFmtId="0" fontId="7" fillId="0" borderId="40" xfId="0" applyFont="1" applyFill="1" applyBorder="1" applyProtection="1"/>
    <xf numFmtId="0" fontId="3" fillId="0" borderId="40" xfId="0" applyFont="1" applyFill="1" applyBorder="1" applyProtection="1"/>
    <xf numFmtId="0" fontId="3" fillId="0" borderId="34" xfId="0" applyFont="1" applyFill="1" applyBorder="1" applyProtection="1"/>
    <xf numFmtId="0" fontId="3" fillId="0" borderId="0" xfId="0" applyFont="1" applyFill="1" applyBorder="1" applyProtection="1"/>
    <xf numFmtId="41" fontId="6" fillId="0" borderId="40" xfId="0" applyNumberFormat="1" applyFont="1" applyBorder="1" applyAlignment="1" applyProtection="1">
      <alignment horizontal="left"/>
    </xf>
    <xf numFmtId="164" fontId="3" fillId="0" borderId="40" xfId="0" applyNumberFormat="1" applyFont="1" applyFill="1" applyBorder="1" applyProtection="1"/>
    <xf numFmtId="164" fontId="3" fillId="0" borderId="34" xfId="0" applyNumberFormat="1" applyFont="1" applyFill="1" applyBorder="1" applyProtection="1"/>
    <xf numFmtId="166" fontId="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0" fontId="3" fillId="0" borderId="40" xfId="0" applyFont="1" applyBorder="1" applyProtection="1"/>
    <xf numFmtId="164" fontId="3" fillId="0" borderId="40" xfId="0" applyNumberFormat="1" applyFont="1" applyBorder="1" applyProtection="1"/>
    <xf numFmtId="41" fontId="6" fillId="0" borderId="29" xfId="0" applyNumberFormat="1" applyFont="1" applyBorder="1" applyAlignment="1" applyProtection="1">
      <alignment horizontal="left"/>
    </xf>
    <xf numFmtId="41" fontId="6" fillId="0" borderId="41" xfId="0" applyNumberFormat="1" applyFont="1" applyBorder="1" applyAlignment="1" applyProtection="1">
      <alignment horizontal="left"/>
    </xf>
    <xf numFmtId="41" fontId="4" fillId="0" borderId="36" xfId="0" applyNumberFormat="1" applyFont="1" applyBorder="1" applyProtection="1"/>
    <xf numFmtId="41" fontId="3" fillId="0" borderId="37" xfId="0" applyNumberFormat="1" applyFont="1" applyBorder="1" applyProtection="1"/>
    <xf numFmtId="164" fontId="3" fillId="0" borderId="41" xfId="0" applyNumberFormat="1" applyFont="1" applyBorder="1" applyProtection="1"/>
    <xf numFmtId="0" fontId="3" fillId="0" borderId="39" xfId="0" applyFont="1" applyBorder="1" applyProtection="1"/>
    <xf numFmtId="41" fontId="5" fillId="3" borderId="9" xfId="1" applyNumberFormat="1" applyFont="1" applyFill="1" applyBorder="1" applyProtection="1"/>
    <xf numFmtId="41" fontId="5" fillId="3" borderId="10" xfId="1" applyNumberFormat="1" applyFont="1" applyFill="1" applyBorder="1" applyProtection="1"/>
    <xf numFmtId="164" fontId="11" fillId="4" borderId="17" xfId="0" applyNumberFormat="1" applyFont="1" applyFill="1" applyBorder="1" applyProtection="1"/>
    <xf numFmtId="0" fontId="3" fillId="0" borderId="7" xfId="0" applyFont="1" applyBorder="1" applyAlignment="1" applyProtection="1">
      <alignment horizontal="left" indent="1"/>
    </xf>
    <xf numFmtId="41" fontId="4" fillId="0" borderId="12" xfId="0" applyNumberFormat="1" applyFont="1" applyBorder="1" applyProtection="1"/>
    <xf numFmtId="41" fontId="4" fillId="0" borderId="15" xfId="0" applyNumberFormat="1" applyFont="1" applyBorder="1" applyProtection="1"/>
    <xf numFmtId="41" fontId="3" fillId="0" borderId="13" xfId="0" applyNumberFormat="1" applyFont="1" applyBorder="1" applyProtection="1"/>
    <xf numFmtId="41" fontId="3" fillId="0" borderId="16" xfId="0" applyNumberFormat="1" applyFont="1" applyBorder="1" applyProtection="1"/>
    <xf numFmtId="0" fontId="3" fillId="0" borderId="14" xfId="0" applyFont="1" applyBorder="1" applyProtection="1"/>
    <xf numFmtId="41" fontId="5" fillId="3" borderId="21" xfId="1" applyNumberFormat="1" applyFont="1" applyFill="1" applyBorder="1" applyProtection="1"/>
    <xf numFmtId="0" fontId="3" fillId="4" borderId="17" xfId="0" applyFont="1" applyFill="1" applyBorder="1" applyProtection="1"/>
    <xf numFmtId="0" fontId="5" fillId="0" borderId="0" xfId="0" applyFont="1" applyFill="1" applyBorder="1" applyProtection="1"/>
    <xf numFmtId="164" fontId="5" fillId="0" borderId="0" xfId="1" applyNumberFormat="1" applyFont="1" applyFill="1" applyBorder="1" applyProtection="1"/>
    <xf numFmtId="0" fontId="4" fillId="0" borderId="22" xfId="0" applyFont="1" applyFill="1" applyBorder="1" applyAlignment="1" applyProtection="1">
      <alignment horizontal="right"/>
    </xf>
    <xf numFmtId="164" fontId="4" fillId="0" borderId="23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right"/>
    </xf>
    <xf numFmtId="9" fontId="4" fillId="0" borderId="25" xfId="2" applyFont="1" applyFill="1" applyBorder="1" applyAlignment="1" applyProtection="1">
      <alignment horizontal="center"/>
    </xf>
    <xf numFmtId="9" fontId="4" fillId="0" borderId="0" xfId="2" applyFont="1" applyFill="1" applyBorder="1" applyProtection="1"/>
    <xf numFmtId="0" fontId="10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wrapText="1"/>
    </xf>
    <xf numFmtId="0" fontId="18" fillId="0" borderId="0" xfId="0" applyFont="1"/>
    <xf numFmtId="0" fontId="19" fillId="0" borderId="0" xfId="0" applyFont="1"/>
    <xf numFmtId="0" fontId="19" fillId="0" borderId="0" xfId="0" applyFont="1" applyBorder="1"/>
    <xf numFmtId="0" fontId="19" fillId="8" borderId="22" xfId="0" applyFont="1" applyFill="1" applyBorder="1"/>
    <xf numFmtId="0" fontId="19" fillId="0" borderId="65" xfId="0" applyFont="1" applyBorder="1"/>
    <xf numFmtId="0" fontId="19" fillId="0" borderId="23" xfId="0" applyFont="1" applyBorder="1"/>
    <xf numFmtId="0" fontId="19" fillId="8" borderId="67" xfId="0" applyFont="1" applyFill="1" applyBorder="1"/>
    <xf numFmtId="0" fontId="19" fillId="0" borderId="68" xfId="0" applyFont="1" applyBorder="1"/>
    <xf numFmtId="0" fontId="19" fillId="8" borderId="24" xfId="0" applyFont="1" applyFill="1" applyBorder="1"/>
    <xf numFmtId="0" fontId="19" fillId="0" borderId="66" xfId="0" applyFont="1" applyBorder="1"/>
    <xf numFmtId="0" fontId="19" fillId="0" borderId="25" xfId="0" applyFont="1" applyBorder="1"/>
    <xf numFmtId="0" fontId="19" fillId="8" borderId="0" xfId="0" applyFont="1" applyFill="1" applyBorder="1"/>
    <xf numFmtId="37" fontId="21" fillId="0" borderId="0" xfId="9" applyNumberFormat="1" applyFont="1" applyBorder="1" applyAlignment="1" applyProtection="1">
      <alignment horizontal="center"/>
    </xf>
    <xf numFmtId="37" fontId="20" fillId="0" borderId="0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"/>
    </xf>
    <xf numFmtId="37" fontId="17" fillId="0" borderId="0" xfId="9" applyNumberFormat="1" applyBorder="1" applyAlignment="1" applyProtection="1">
      <alignment horizontal="center"/>
    </xf>
    <xf numFmtId="37" fontId="0" fillId="0" borderId="0" xfId="0" applyNumberFormat="1" applyBorder="1" applyAlignment="1" applyProtection="1">
      <alignment horizontal="center"/>
    </xf>
    <xf numFmtId="0" fontId="3" fillId="0" borderId="46" xfId="0" applyFont="1" applyBorder="1" applyAlignment="1">
      <alignment horizontal="right"/>
    </xf>
    <xf numFmtId="0" fontId="5" fillId="0" borderId="69" xfId="0" applyFont="1" applyBorder="1" applyAlignment="1">
      <alignment horizontal="center" wrapText="1"/>
    </xf>
    <xf numFmtId="0" fontId="3" fillId="0" borderId="33" xfId="0" applyFont="1" applyBorder="1"/>
    <xf numFmtId="164" fontId="6" fillId="0" borderId="33" xfId="1" applyNumberFormat="1" applyFont="1" applyBorder="1" applyAlignment="1">
      <alignment horizontal="left" indent="1"/>
    </xf>
    <xf numFmtId="41" fontId="3" fillId="0" borderId="33" xfId="0" applyNumberFormat="1" applyFont="1" applyFill="1" applyBorder="1" applyAlignment="1" applyProtection="1">
      <alignment horizontal="left"/>
      <protection locked="0"/>
    </xf>
    <xf numFmtId="41" fontId="3" fillId="0" borderId="33" xfId="0" applyNumberFormat="1" applyFont="1" applyBorder="1"/>
    <xf numFmtId="41" fontId="3" fillId="0" borderId="33" xfId="0" applyNumberFormat="1" applyFont="1" applyBorder="1" applyAlignment="1">
      <alignment horizontal="left" indent="1"/>
    </xf>
    <xf numFmtId="41" fontId="3" fillId="0" borderId="70" xfId="0" applyNumberFormat="1" applyFont="1" applyFill="1" applyBorder="1" applyAlignment="1" applyProtection="1">
      <alignment horizontal="left"/>
      <protection locked="0"/>
    </xf>
    <xf numFmtId="41" fontId="5" fillId="3" borderId="62" xfId="0" applyNumberFormat="1" applyFont="1" applyFill="1" applyBorder="1" applyProtection="1">
      <protection locked="0"/>
    </xf>
    <xf numFmtId="41" fontId="6" fillId="0" borderId="61" xfId="1" applyNumberFormat="1" applyFont="1" applyBorder="1" applyAlignment="1">
      <alignment horizontal="left" indent="1"/>
    </xf>
    <xf numFmtId="41" fontId="6" fillId="0" borderId="33" xfId="0" applyNumberFormat="1" applyFont="1" applyBorder="1" applyAlignment="1" applyProtection="1">
      <alignment horizontal="left"/>
      <protection locked="0"/>
    </xf>
    <xf numFmtId="41" fontId="4" fillId="0" borderId="70" xfId="0" applyNumberFormat="1" applyFont="1" applyBorder="1"/>
    <xf numFmtId="41" fontId="5" fillId="3" borderId="21" xfId="0" applyNumberFormat="1" applyFont="1" applyFill="1" applyBorder="1" applyProtection="1">
      <protection locked="0"/>
    </xf>
    <xf numFmtId="41" fontId="5" fillId="3" borderId="21" xfId="0" applyNumberFormat="1" applyFont="1" applyFill="1" applyBorder="1"/>
    <xf numFmtId="41" fontId="5" fillId="3" borderId="44" xfId="0" applyNumberFormat="1" applyFont="1" applyFill="1" applyBorder="1" applyAlignment="1" applyProtection="1">
      <alignment horizontal="right"/>
      <protection locked="0"/>
    </xf>
    <xf numFmtId="164" fontId="3" fillId="0" borderId="46" xfId="0" quotePrefix="1" applyNumberFormat="1" applyFont="1" applyBorder="1" applyAlignment="1">
      <alignment horizontal="right"/>
    </xf>
    <xf numFmtId="0" fontId="4" fillId="0" borderId="69" xfId="0" applyNumberFormat="1" applyFont="1" applyFill="1" applyBorder="1" applyAlignment="1" applyProtection="1">
      <alignment horizontal="center"/>
      <protection locked="0"/>
    </xf>
    <xf numFmtId="0" fontId="7" fillId="0" borderId="33" xfId="0" applyFont="1" applyBorder="1" applyProtection="1">
      <protection locked="0"/>
    </xf>
    <xf numFmtId="41" fontId="3" fillId="0" borderId="71" xfId="0" applyNumberFormat="1" applyFont="1" applyFill="1" applyBorder="1" applyAlignment="1" applyProtection="1">
      <alignment horizontal="left"/>
      <protection locked="0"/>
    </xf>
    <xf numFmtId="41" fontId="7" fillId="0" borderId="27" xfId="0" applyNumberFormat="1" applyFont="1" applyFill="1" applyBorder="1" applyProtection="1">
      <protection locked="0"/>
    </xf>
    <xf numFmtId="41" fontId="6" fillId="0" borderId="71" xfId="0" applyNumberFormat="1" applyFont="1" applyBorder="1" applyAlignment="1" applyProtection="1">
      <alignment horizontal="left"/>
      <protection locked="0"/>
    </xf>
    <xf numFmtId="41" fontId="3" fillId="0" borderId="16" xfId="0" applyNumberFormat="1" applyFont="1" applyBorder="1" applyAlignment="1" applyProtection="1">
      <alignment horizontal="left" indent="1"/>
      <protection locked="0"/>
    </xf>
    <xf numFmtId="0" fontId="3" fillId="0" borderId="49" xfId="0" applyFont="1" applyBorder="1" applyAlignment="1">
      <alignment horizontal="right"/>
    </xf>
    <xf numFmtId="164" fontId="4" fillId="4" borderId="44" xfId="0" applyNumberFormat="1" applyFont="1" applyFill="1" applyBorder="1" applyAlignment="1">
      <alignment horizontal="right"/>
    </xf>
  </cellXfs>
  <cellStyles count="10">
    <cellStyle name="Comma" xfId="1" builtinId="3"/>
    <cellStyle name="Comma 2" xfId="5"/>
    <cellStyle name="Currency 2" xfId="6"/>
    <cellStyle name="Hyperlink" xfId="9" builtinId="8"/>
    <cellStyle name="Normal" xfId="0" builtinId="0"/>
    <cellStyle name="Normal 2" xfId="4"/>
    <cellStyle name="Normal 3" xfId="8"/>
    <cellStyle name="Normal 4" xfId="3"/>
    <cellStyle name="Percent" xfId="2" builtinId="5"/>
    <cellStyle name="Percent 2" xfId="7"/>
  </cellStyles>
  <dxfs count="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CCFFCC"/>
      <color rgb="FFEAEAEA"/>
      <color rgb="FFCCFF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76201</xdr:rowOff>
    </xdr:from>
    <xdr:to>
      <xdr:col>2</xdr:col>
      <xdr:colOff>216834</xdr:colOff>
      <xdr:row>5</xdr:row>
      <xdr:rowOff>76201</xdr:rowOff>
    </xdr:to>
    <xdr:pic>
      <xdr:nvPicPr>
        <xdr:cNvPr id="3" name="Picture 2" descr="unnam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76201"/>
          <a:ext cx="96930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338666</xdr:colOff>
      <xdr:row>0</xdr:row>
      <xdr:rowOff>116416</xdr:rowOff>
    </xdr:from>
    <xdr:to>
      <xdr:col>0</xdr:col>
      <xdr:colOff>1307975</xdr:colOff>
      <xdr:row>6</xdr:row>
      <xdr:rowOff>116416</xdr:rowOff>
    </xdr:to>
    <xdr:pic>
      <xdr:nvPicPr>
        <xdr:cNvPr id="3" name="Picture 2" descr="unnam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666" y="116416"/>
          <a:ext cx="969309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0</xdr:rowOff>
    </xdr:from>
    <xdr:to>
      <xdr:col>0</xdr:col>
      <xdr:colOff>1188384</xdr:colOff>
      <xdr:row>6</xdr:row>
      <xdr:rowOff>142875</xdr:rowOff>
    </xdr:to>
    <xdr:pic>
      <xdr:nvPicPr>
        <xdr:cNvPr id="3" name="Picture 2" descr="unnam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61925"/>
          <a:ext cx="969309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9525</xdr:rowOff>
    </xdr:from>
    <xdr:to>
      <xdr:col>0</xdr:col>
      <xdr:colOff>1207434</xdr:colOff>
      <xdr:row>6</xdr:row>
      <xdr:rowOff>152400</xdr:rowOff>
    </xdr:to>
    <xdr:pic>
      <xdr:nvPicPr>
        <xdr:cNvPr id="3" name="Picture 2" descr="unnam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71450"/>
          <a:ext cx="969309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0</xdr:col>
      <xdr:colOff>1226484</xdr:colOff>
      <xdr:row>6</xdr:row>
      <xdr:rowOff>142875</xdr:rowOff>
    </xdr:to>
    <xdr:pic>
      <xdr:nvPicPr>
        <xdr:cNvPr id="3" name="Picture 2" descr="unnam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61925"/>
          <a:ext cx="969309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142875</xdr:rowOff>
    </xdr:from>
    <xdr:to>
      <xdr:col>0</xdr:col>
      <xdr:colOff>1207434</xdr:colOff>
      <xdr:row>6</xdr:row>
      <xdr:rowOff>123825</xdr:rowOff>
    </xdr:to>
    <xdr:pic>
      <xdr:nvPicPr>
        <xdr:cNvPr id="3" name="Picture 2" descr="unnam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42875"/>
          <a:ext cx="969309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clf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cclf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cclf.org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ncclf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ncclf.org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nccl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workbookViewId="0">
      <selection activeCell="B56" sqref="B56"/>
    </sheetView>
  </sheetViews>
  <sheetFormatPr defaultRowHeight="15"/>
  <cols>
    <col min="1" max="1" width="4.42578125" style="262" customWidth="1"/>
    <col min="2" max="11" width="9.140625" style="262"/>
    <col min="12" max="12" width="10.140625" style="262" customWidth="1"/>
    <col min="13" max="16384" width="9.140625" style="262"/>
  </cols>
  <sheetData>
    <row r="1" spans="1:9">
      <c r="A1" s="261"/>
    </row>
    <row r="2" spans="1:9">
      <c r="D2" s="274" t="s">
        <v>80</v>
      </c>
      <c r="E2" s="274"/>
      <c r="F2" s="274"/>
      <c r="G2" s="274"/>
      <c r="H2" s="274"/>
      <c r="I2" s="274"/>
    </row>
    <row r="3" spans="1:9">
      <c r="D3" s="274" t="s">
        <v>85</v>
      </c>
      <c r="E3" s="274"/>
      <c r="F3" s="274"/>
      <c r="G3" s="274"/>
      <c r="H3" s="274"/>
      <c r="I3" s="274"/>
    </row>
    <row r="4" spans="1:9">
      <c r="D4" s="274" t="s">
        <v>81</v>
      </c>
      <c r="E4" s="274"/>
      <c r="F4" s="274"/>
      <c r="G4" s="274"/>
      <c r="H4" s="274"/>
      <c r="I4" s="274"/>
    </row>
    <row r="5" spans="1:9">
      <c r="D5" s="274" t="s">
        <v>82</v>
      </c>
      <c r="E5" s="274"/>
      <c r="F5" s="274"/>
      <c r="G5" s="274"/>
      <c r="H5" s="274"/>
      <c r="I5" s="274"/>
    </row>
    <row r="6" spans="1:9">
      <c r="D6" s="274" t="s">
        <v>83</v>
      </c>
      <c r="E6" s="274"/>
      <c r="F6" s="274"/>
      <c r="G6" s="274"/>
      <c r="H6" s="274"/>
      <c r="I6" s="274"/>
    </row>
    <row r="7" spans="1:9">
      <c r="D7" s="273" t="s">
        <v>84</v>
      </c>
      <c r="E7" s="273"/>
      <c r="F7" s="273"/>
      <c r="G7" s="273"/>
      <c r="H7" s="273"/>
      <c r="I7" s="273"/>
    </row>
    <row r="9" spans="1:9">
      <c r="A9" s="261" t="s">
        <v>86</v>
      </c>
    </row>
    <row r="10" spans="1:9" ht="6" customHeight="1"/>
    <row r="11" spans="1:9">
      <c r="A11" s="262" t="s">
        <v>92</v>
      </c>
    </row>
    <row r="12" spans="1:9">
      <c r="B12" s="262" t="s">
        <v>105</v>
      </c>
    </row>
    <row r="13" spans="1:9">
      <c r="B13" s="262" t="s">
        <v>104</v>
      </c>
    </row>
    <row r="14" spans="1:9" ht="6" customHeight="1"/>
    <row r="15" spans="1:9">
      <c r="B15" s="262" t="s">
        <v>106</v>
      </c>
    </row>
    <row r="16" spans="1:9">
      <c r="B16" s="262" t="s">
        <v>107</v>
      </c>
    </row>
    <row r="17" spans="1:2" ht="6" customHeight="1"/>
    <row r="18" spans="1:2">
      <c r="B18" s="262" t="s">
        <v>121</v>
      </c>
    </row>
    <row r="19" spans="1:2" ht="6" customHeight="1"/>
    <row r="20" spans="1:2">
      <c r="A20" s="262" t="s">
        <v>89</v>
      </c>
    </row>
    <row r="21" spans="1:2">
      <c r="B21" s="262" t="s">
        <v>88</v>
      </c>
    </row>
    <row r="22" spans="1:2" ht="6" customHeight="1"/>
    <row r="23" spans="1:2">
      <c r="B23" s="262" t="s">
        <v>87</v>
      </c>
    </row>
    <row r="24" spans="1:2">
      <c r="B24" s="262" t="s">
        <v>122</v>
      </c>
    </row>
    <row r="25" spans="1:2" ht="6" customHeight="1"/>
    <row r="26" spans="1:2">
      <c r="B26" s="262" t="s">
        <v>109</v>
      </c>
    </row>
    <row r="27" spans="1:2">
      <c r="B27" s="262" t="s">
        <v>108</v>
      </c>
    </row>
    <row r="28" spans="1:2" ht="6" customHeight="1"/>
    <row r="29" spans="1:2">
      <c r="B29" s="262" t="s">
        <v>91</v>
      </c>
    </row>
    <row r="30" spans="1:2" ht="6" customHeight="1"/>
    <row r="31" spans="1:2">
      <c r="A31" s="262" t="s">
        <v>90</v>
      </c>
    </row>
    <row r="32" spans="1:2">
      <c r="B32" s="262" t="s">
        <v>111</v>
      </c>
    </row>
    <row r="33" spans="1:2">
      <c r="B33" s="262" t="s">
        <v>110</v>
      </c>
    </row>
    <row r="34" spans="1:2" ht="6" customHeight="1"/>
    <row r="35" spans="1:2">
      <c r="B35" s="262" t="s">
        <v>99</v>
      </c>
    </row>
    <row r="36" spans="1:2" ht="6" customHeight="1"/>
    <row r="37" spans="1:2">
      <c r="B37" s="262" t="s">
        <v>113</v>
      </c>
    </row>
    <row r="38" spans="1:2">
      <c r="B38" s="262" t="s">
        <v>112</v>
      </c>
    </row>
    <row r="39" spans="1:2">
      <c r="B39" s="262" t="s">
        <v>95</v>
      </c>
    </row>
    <row r="40" spans="1:2" ht="6" customHeight="1"/>
    <row r="41" spans="1:2">
      <c r="A41" s="262" t="s">
        <v>93</v>
      </c>
    </row>
    <row r="42" spans="1:2">
      <c r="B42" s="262" t="s">
        <v>114</v>
      </c>
    </row>
    <row r="43" spans="1:2">
      <c r="B43" s="262" t="s">
        <v>123</v>
      </c>
    </row>
    <row r="44" spans="1:2" ht="6" customHeight="1"/>
    <row r="45" spans="1:2">
      <c r="B45" s="262" t="s">
        <v>115</v>
      </c>
    </row>
    <row r="46" spans="1:2">
      <c r="B46" s="262" t="s">
        <v>94</v>
      </c>
    </row>
    <row r="47" spans="1:2">
      <c r="B47" s="262" t="s">
        <v>96</v>
      </c>
    </row>
    <row r="48" spans="1:2" ht="6" customHeight="1"/>
    <row r="49" spans="1:15">
      <c r="A49" s="262" t="s">
        <v>97</v>
      </c>
    </row>
    <row r="50" spans="1:15">
      <c r="B50" s="262" t="s">
        <v>117</v>
      </c>
    </row>
    <row r="51" spans="1:15">
      <c r="B51" s="262" t="s">
        <v>116</v>
      </c>
    </row>
    <row r="52" spans="1:15" ht="6" customHeight="1"/>
    <row r="53" spans="1:15">
      <c r="B53" s="262" t="s">
        <v>98</v>
      </c>
    </row>
    <row r="54" spans="1:15" ht="6" customHeight="1"/>
    <row r="55" spans="1:15">
      <c r="B55" s="262" t="s">
        <v>124</v>
      </c>
    </row>
    <row r="56" spans="1:15" ht="6" customHeight="1"/>
    <row r="57" spans="1:15">
      <c r="A57" s="262" t="s">
        <v>100</v>
      </c>
    </row>
    <row r="58" spans="1:15">
      <c r="B58" s="262" t="s">
        <v>101</v>
      </c>
    </row>
    <row r="59" spans="1:15" ht="6" customHeight="1"/>
    <row r="60" spans="1:15">
      <c r="B60" s="262" t="s">
        <v>102</v>
      </c>
    </row>
    <row r="61" spans="1:15" ht="6" customHeight="1"/>
    <row r="62" spans="1:15">
      <c r="B62" s="262" t="s">
        <v>103</v>
      </c>
    </row>
    <row r="63" spans="1:15" ht="15.75" thickBot="1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</row>
    <row r="64" spans="1:15">
      <c r="A64" s="264" t="s">
        <v>118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6"/>
      <c r="M64" s="263"/>
      <c r="N64" s="263"/>
      <c r="O64" s="263"/>
    </row>
    <row r="65" spans="1:15">
      <c r="A65" s="267" t="s">
        <v>119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8"/>
      <c r="M65" s="263"/>
      <c r="N65" s="263"/>
      <c r="O65" s="263"/>
    </row>
    <row r="66" spans="1:15" ht="15.75" thickBot="1">
      <c r="A66" s="269" t="s">
        <v>120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1"/>
      <c r="M66" s="263"/>
      <c r="N66" s="263"/>
      <c r="O66" s="263"/>
    </row>
    <row r="67" spans="1:15">
      <c r="A67" s="272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</row>
    <row r="68" spans="1:15">
      <c r="A68" s="272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</row>
  </sheetData>
  <mergeCells count="6">
    <mergeCell ref="D7:I7"/>
    <mergeCell ref="D2:I2"/>
    <mergeCell ref="D3:I3"/>
    <mergeCell ref="D4:I4"/>
    <mergeCell ref="D5:I5"/>
    <mergeCell ref="D6:I6"/>
  </mergeCells>
  <hyperlinks>
    <hyperlink ref="D7" r:id="rId1"/>
  </hyperlinks>
  <printOptions horizontalCentered="1"/>
  <pageMargins left="0.7" right="0.7" top="0.75" bottom="0.5" header="0.3" footer="0.3"/>
  <pageSetup scale="8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zoomScale="90" zoomScaleNormal="90" workbookViewId="0">
      <selection activeCell="G16" sqref="G16"/>
    </sheetView>
  </sheetViews>
  <sheetFormatPr defaultRowHeight="12.75"/>
  <cols>
    <col min="1" max="1" width="38.28515625" style="159" bestFit="1" customWidth="1"/>
    <col min="2" max="2" width="11.140625" style="159" customWidth="1"/>
    <col min="3" max="3" width="11.7109375" style="159" customWidth="1"/>
    <col min="4" max="4" width="11.5703125" style="159" customWidth="1"/>
    <col min="5" max="5" width="11.7109375" style="159" customWidth="1"/>
    <col min="6" max="6" width="8.42578125" style="161" bestFit="1" customWidth="1"/>
    <col min="7" max="7" width="9.85546875" style="161" customWidth="1"/>
    <col min="8" max="8" width="9.140625" style="161"/>
    <col min="9" max="9" width="43.42578125" style="161" customWidth="1"/>
    <col min="10" max="10" width="17" style="161" customWidth="1"/>
    <col min="11" max="11" width="16.140625" style="161" customWidth="1"/>
    <col min="12" max="12" width="17" style="161" customWidth="1"/>
    <col min="13" max="13" width="16.140625" style="161" customWidth="1"/>
    <col min="14" max="14" width="16.42578125" style="161" customWidth="1"/>
    <col min="15" max="15" width="16.140625" style="161" customWidth="1"/>
    <col min="16" max="16" width="17" style="161" customWidth="1"/>
    <col min="17" max="17" width="16.140625" style="161" customWidth="1"/>
    <col min="18" max="18" width="17" style="161" customWidth="1"/>
    <col min="19" max="19" width="16.140625" style="161" customWidth="1"/>
    <col min="20" max="20" width="17" style="161" customWidth="1"/>
    <col min="21" max="21" width="16.140625" style="161" bestFit="1" customWidth="1"/>
    <col min="22" max="22" width="10.140625" style="161" customWidth="1"/>
    <col min="23" max="16384" width="9.140625" style="161"/>
  </cols>
  <sheetData>
    <row r="2" spans="1:11">
      <c r="B2" s="277" t="s">
        <v>80</v>
      </c>
      <c r="C2" s="277"/>
      <c r="D2" s="277"/>
      <c r="E2" s="277"/>
      <c r="F2" s="277"/>
      <c r="G2" s="277"/>
      <c r="H2" s="160"/>
      <c r="I2" s="160"/>
      <c r="J2" s="160"/>
      <c r="K2" s="160"/>
    </row>
    <row r="3" spans="1:11">
      <c r="B3" s="275" t="s">
        <v>85</v>
      </c>
      <c r="C3" s="275"/>
      <c r="D3" s="275"/>
      <c r="E3" s="275"/>
      <c r="F3" s="275"/>
      <c r="G3" s="275"/>
      <c r="H3" s="160"/>
      <c r="I3" s="160"/>
      <c r="J3" s="160"/>
      <c r="K3" s="160"/>
    </row>
    <row r="4" spans="1:11">
      <c r="B4" s="275" t="s">
        <v>81</v>
      </c>
      <c r="C4" s="275"/>
      <c r="D4" s="275"/>
      <c r="E4" s="275"/>
      <c r="F4" s="275"/>
      <c r="G4" s="275"/>
      <c r="H4" s="160"/>
      <c r="I4" s="160"/>
      <c r="J4" s="160"/>
      <c r="K4" s="160"/>
    </row>
    <row r="5" spans="1:11">
      <c r="B5" s="275" t="s">
        <v>82</v>
      </c>
      <c r="C5" s="275"/>
      <c r="D5" s="275"/>
      <c r="E5" s="275"/>
      <c r="F5" s="275"/>
      <c r="G5" s="275"/>
      <c r="H5" s="160"/>
      <c r="I5" s="160"/>
      <c r="J5" s="160"/>
      <c r="K5" s="160"/>
    </row>
    <row r="6" spans="1:11">
      <c r="B6" s="275" t="s">
        <v>83</v>
      </c>
      <c r="C6" s="275"/>
      <c r="D6" s="275"/>
      <c r="E6" s="275"/>
      <c r="F6" s="275"/>
      <c r="G6" s="275"/>
      <c r="H6" s="160"/>
      <c r="I6" s="160"/>
      <c r="J6" s="160"/>
      <c r="K6" s="160"/>
    </row>
    <row r="7" spans="1:11">
      <c r="B7" s="276" t="s">
        <v>84</v>
      </c>
      <c r="C7" s="276"/>
      <c r="D7" s="276"/>
      <c r="E7" s="276"/>
      <c r="F7" s="276"/>
      <c r="G7" s="276"/>
      <c r="H7" s="150"/>
      <c r="I7" s="150"/>
      <c r="J7" s="150"/>
      <c r="K7" s="150"/>
    </row>
    <row r="10" spans="1:11" ht="11.25" customHeight="1"/>
    <row r="11" spans="1:11" ht="18.75">
      <c r="A11" s="162" t="s">
        <v>67</v>
      </c>
      <c r="B11" s="163"/>
      <c r="C11" s="163"/>
      <c r="D11" s="163"/>
      <c r="E11" s="163"/>
      <c r="F11" s="164"/>
      <c r="G11" s="165"/>
    </row>
    <row r="12" spans="1:11" ht="18.75">
      <c r="A12" s="20" t="s">
        <v>61</v>
      </c>
      <c r="B12" s="166"/>
      <c r="C12" s="166"/>
      <c r="D12" s="166"/>
      <c r="E12" s="166"/>
      <c r="F12" s="167"/>
      <c r="G12" s="168"/>
    </row>
    <row r="13" spans="1:11" s="177" customFormat="1" ht="18.75">
      <c r="A13" s="169"/>
      <c r="B13" s="170" t="s">
        <v>19</v>
      </c>
      <c r="C13" s="171" t="s">
        <v>20</v>
      </c>
      <c r="D13" s="172" t="s">
        <v>16</v>
      </c>
      <c r="E13" s="173" t="s">
        <v>4</v>
      </c>
      <c r="F13" s="174" t="s">
        <v>17</v>
      </c>
      <c r="G13" s="175" t="s">
        <v>18</v>
      </c>
      <c r="H13" s="176"/>
    </row>
    <row r="14" spans="1:11" s="159" customFormat="1">
      <c r="A14" s="178"/>
      <c r="B14" s="179">
        <v>1</v>
      </c>
      <c r="C14" s="180">
        <v>0.75</v>
      </c>
      <c r="D14" s="181">
        <v>0.25</v>
      </c>
      <c r="E14" s="182"/>
      <c r="F14" s="183"/>
      <c r="G14" s="184"/>
      <c r="H14" s="185"/>
    </row>
    <row r="15" spans="1:11" s="159" customFormat="1">
      <c r="A15" s="186" t="s">
        <v>0</v>
      </c>
      <c r="B15" s="187"/>
      <c r="C15" s="188"/>
      <c r="D15" s="189"/>
      <c r="E15" s="188"/>
      <c r="F15" s="187"/>
      <c r="G15" s="190"/>
      <c r="H15" s="185"/>
    </row>
    <row r="16" spans="1:11" s="159" customFormat="1">
      <c r="A16" s="191" t="s">
        <v>8</v>
      </c>
      <c r="B16" s="192"/>
      <c r="C16" s="193"/>
      <c r="D16" s="194"/>
      <c r="E16" s="193"/>
      <c r="F16" s="195"/>
      <c r="G16" s="196"/>
      <c r="H16" s="185"/>
      <c r="I16" s="197"/>
    </row>
    <row r="17" spans="1:9" s="159" customFormat="1">
      <c r="A17" s="198"/>
      <c r="B17" s="199"/>
      <c r="C17" s="200"/>
      <c r="D17" s="200"/>
      <c r="E17" s="201">
        <f>+B17*$B$14+C17*$C$14+D17*$D$14</f>
        <v>0</v>
      </c>
      <c r="F17" s="202"/>
      <c r="G17" s="203"/>
      <c r="H17" s="185"/>
      <c r="I17" s="197"/>
    </row>
    <row r="18" spans="1:9" s="159" customFormat="1">
      <c r="A18" s="198"/>
      <c r="B18" s="199"/>
      <c r="C18" s="200"/>
      <c r="D18" s="200"/>
      <c r="E18" s="201">
        <f t="shared" ref="E18:E19" si="0">+B18*$B$14+C18*$C$14+D18*$D$14</f>
        <v>0</v>
      </c>
      <c r="F18" s="195"/>
      <c r="G18" s="203"/>
      <c r="H18" s="185"/>
      <c r="I18" s="197"/>
    </row>
    <row r="19" spans="1:9" s="159" customFormat="1">
      <c r="A19" s="198"/>
      <c r="B19" s="199"/>
      <c r="C19" s="200"/>
      <c r="D19" s="200"/>
      <c r="E19" s="201">
        <f t="shared" si="0"/>
        <v>0</v>
      </c>
      <c r="F19" s="195"/>
      <c r="G19" s="203"/>
      <c r="H19" s="185"/>
      <c r="I19" s="197"/>
    </row>
    <row r="20" spans="1:9" s="159" customFormat="1">
      <c r="A20" s="198" t="s">
        <v>10</v>
      </c>
      <c r="B20" s="199">
        <f>+SUM(B17:B19)</f>
        <v>0</v>
      </c>
      <c r="C20" s="200">
        <f t="shared" ref="C20:D20" si="1">+SUM(C17:C19)</f>
        <v>0</v>
      </c>
      <c r="D20" s="204">
        <f t="shared" si="1"/>
        <v>0</v>
      </c>
      <c r="E20" s="201">
        <f>+SUM(E17:E19)</f>
        <v>0</v>
      </c>
      <c r="F20" s="195"/>
      <c r="G20" s="203"/>
      <c r="H20" s="185"/>
      <c r="I20" s="197"/>
    </row>
    <row r="21" spans="1:9" s="159" customFormat="1">
      <c r="A21" s="191" t="s">
        <v>14</v>
      </c>
      <c r="B21" s="205"/>
      <c r="C21" s="206"/>
      <c r="D21" s="206"/>
      <c r="E21" s="201"/>
      <c r="F21" s="195"/>
      <c r="G21" s="203"/>
      <c r="H21" s="185"/>
      <c r="I21" s="197"/>
    </row>
    <row r="22" spans="1:9" s="159" customFormat="1">
      <c r="A22" s="198"/>
      <c r="B22" s="199"/>
      <c r="C22" s="200"/>
      <c r="D22" s="200"/>
      <c r="E22" s="201">
        <f>+B22*$B$14+C22*$C$14+D22*$D$14</f>
        <v>0</v>
      </c>
      <c r="F22" s="195"/>
      <c r="G22" s="203"/>
      <c r="H22" s="185"/>
      <c r="I22" s="197"/>
    </row>
    <row r="23" spans="1:9" s="159" customFormat="1">
      <c r="A23" s="198"/>
      <c r="B23" s="199"/>
      <c r="C23" s="200"/>
      <c r="D23" s="200"/>
      <c r="E23" s="201">
        <f t="shared" ref="E23:E25" si="2">+B23*$B$14+C23*$C$14+D23*$D$14</f>
        <v>0</v>
      </c>
      <c r="F23" s="195"/>
      <c r="G23" s="203"/>
      <c r="H23" s="185"/>
      <c r="I23" s="197"/>
    </row>
    <row r="24" spans="1:9" s="159" customFormat="1">
      <c r="A24" s="198"/>
      <c r="B24" s="199"/>
      <c r="C24" s="200"/>
      <c r="D24" s="200"/>
      <c r="E24" s="201">
        <f>+B24*$B$14+C24*$C$14+D24*$D$14</f>
        <v>0</v>
      </c>
      <c r="F24" s="195"/>
      <c r="G24" s="203"/>
      <c r="H24" s="185"/>
      <c r="I24" s="197"/>
    </row>
    <row r="25" spans="1:9" s="159" customFormat="1">
      <c r="A25" s="198"/>
      <c r="B25" s="199"/>
      <c r="C25" s="200"/>
      <c r="D25" s="200"/>
      <c r="E25" s="201">
        <f t="shared" si="2"/>
        <v>0</v>
      </c>
      <c r="F25" s="195"/>
      <c r="G25" s="203"/>
      <c r="H25" s="185"/>
      <c r="I25" s="197"/>
    </row>
    <row r="26" spans="1:9" s="207" customFormat="1">
      <c r="A26" s="198" t="s">
        <v>13</v>
      </c>
      <c r="B26" s="205">
        <f>+SUM(B22:B25)</f>
        <v>0</v>
      </c>
      <c r="C26" s="206">
        <f>+SUM(C22:C25)</f>
        <v>0</v>
      </c>
      <c r="D26" s="206">
        <f>+SUM(D22:D25)</f>
        <v>0</v>
      </c>
      <c r="E26" s="201">
        <f>+SUM(E22:E25)</f>
        <v>0</v>
      </c>
      <c r="F26" s="195"/>
      <c r="G26" s="203"/>
      <c r="I26" s="197"/>
    </row>
    <row r="27" spans="1:9" s="207" customFormat="1">
      <c r="A27" s="191" t="s">
        <v>24</v>
      </c>
      <c r="B27" s="208"/>
      <c r="C27" s="209"/>
      <c r="D27" s="209"/>
      <c r="E27" s="210"/>
      <c r="F27" s="195"/>
      <c r="G27" s="203"/>
      <c r="I27" s="197"/>
    </row>
    <row r="28" spans="1:9" s="207" customFormat="1">
      <c r="A28" s="198"/>
      <c r="B28" s="208"/>
      <c r="C28" s="209"/>
      <c r="D28" s="209"/>
      <c r="E28" s="201">
        <f>+B28*$B$14+C28*$C$14+D28*$D$14</f>
        <v>0</v>
      </c>
      <c r="F28" s="195"/>
      <c r="G28" s="203"/>
      <c r="I28" s="197"/>
    </row>
    <row r="29" spans="1:9" s="207" customFormat="1">
      <c r="A29" s="198"/>
      <c r="B29" s="208"/>
      <c r="C29" s="209"/>
      <c r="D29" s="209"/>
      <c r="E29" s="201">
        <f t="shared" ref="E29:E31" si="3">+B29*$B$14+C29*$C$14+D29*$D$14</f>
        <v>0</v>
      </c>
      <c r="F29" s="195"/>
      <c r="G29" s="203"/>
      <c r="I29" s="197"/>
    </row>
    <row r="30" spans="1:9" s="207" customFormat="1">
      <c r="A30" s="198"/>
      <c r="B30" s="208"/>
      <c r="C30" s="209"/>
      <c r="D30" s="209"/>
      <c r="E30" s="201">
        <f t="shared" si="3"/>
        <v>0</v>
      </c>
      <c r="F30" s="195"/>
      <c r="G30" s="203"/>
      <c r="I30" s="197"/>
    </row>
    <row r="31" spans="1:9" s="207" customFormat="1">
      <c r="A31" s="198"/>
      <c r="B31" s="199"/>
      <c r="C31" s="200"/>
      <c r="D31" s="200"/>
      <c r="E31" s="201">
        <f t="shared" si="3"/>
        <v>0</v>
      </c>
      <c r="F31" s="195"/>
      <c r="G31" s="203"/>
      <c r="I31" s="197"/>
    </row>
    <row r="32" spans="1:9" s="207" customFormat="1">
      <c r="A32" s="198" t="s">
        <v>21</v>
      </c>
      <c r="B32" s="199">
        <f>+SUM(B28:B31)</f>
        <v>0</v>
      </c>
      <c r="C32" s="200">
        <f>+SUM(C28:C31)</f>
        <v>0</v>
      </c>
      <c r="D32" s="200">
        <f>+SUM(D28:D31)</f>
        <v>0</v>
      </c>
      <c r="E32" s="201">
        <f>+SUM(E28:E31)</f>
        <v>0</v>
      </c>
      <c r="F32" s="195"/>
      <c r="G32" s="203"/>
      <c r="I32" s="197"/>
    </row>
    <row r="33" spans="1:10" s="207" customFormat="1">
      <c r="A33" s="191" t="s">
        <v>9</v>
      </c>
      <c r="B33" s="199"/>
      <c r="C33" s="200"/>
      <c r="D33" s="200"/>
      <c r="E33" s="201"/>
      <c r="F33" s="195"/>
      <c r="G33" s="203"/>
      <c r="I33" s="197"/>
    </row>
    <row r="34" spans="1:10" s="207" customFormat="1">
      <c r="A34" s="198"/>
      <c r="B34" s="205"/>
      <c r="C34" s="200"/>
      <c r="D34" s="200"/>
      <c r="E34" s="201">
        <f t="shared" ref="E34:E36" si="4">+B34*$B$14+C34*$C$14+D34*$D$14</f>
        <v>0</v>
      </c>
      <c r="F34" s="195"/>
      <c r="G34" s="203"/>
      <c r="I34" s="197"/>
    </row>
    <row r="35" spans="1:10" s="207" customFormat="1">
      <c r="A35" s="198"/>
      <c r="B35" s="205"/>
      <c r="C35" s="200"/>
      <c r="D35" s="200"/>
      <c r="E35" s="201">
        <f t="shared" si="4"/>
        <v>0</v>
      </c>
      <c r="F35" s="195"/>
      <c r="G35" s="203"/>
      <c r="I35" s="197"/>
    </row>
    <row r="36" spans="1:10" s="207" customFormat="1">
      <c r="A36" s="198"/>
      <c r="B36" s="199"/>
      <c r="C36" s="200"/>
      <c r="D36" s="200"/>
      <c r="E36" s="201">
        <f t="shared" si="4"/>
        <v>0</v>
      </c>
      <c r="F36" s="195"/>
      <c r="G36" s="203"/>
      <c r="I36" s="197"/>
    </row>
    <row r="37" spans="1:10" s="207" customFormat="1">
      <c r="A37" s="198" t="s">
        <v>11</v>
      </c>
      <c r="B37" s="211">
        <f>+SUM(B34:B36)</f>
        <v>0</v>
      </c>
      <c r="C37" s="212">
        <f>+SUM(C34:C36)</f>
        <v>0</v>
      </c>
      <c r="D37" s="212">
        <f>+SUM(D34:D36)</f>
        <v>0</v>
      </c>
      <c r="E37" s="213">
        <f>+SUM(E34:E36)</f>
        <v>0</v>
      </c>
      <c r="F37" s="214"/>
      <c r="G37" s="215"/>
      <c r="I37" s="197"/>
    </row>
    <row r="38" spans="1:10" s="159" customFormat="1">
      <c r="A38" s="216" t="s">
        <v>1</v>
      </c>
      <c r="B38" s="217">
        <f>+SUM(B37,B32,B26,B20)</f>
        <v>0</v>
      </c>
      <c r="C38" s="218">
        <f>+SUM(C37,C32,C26,C20)</f>
        <v>0</v>
      </c>
      <c r="D38" s="218">
        <f>+SUM(D37,D32,D26,D20)</f>
        <v>0</v>
      </c>
      <c r="E38" s="218">
        <f>+SUM(E37,E32,E26,E20)</f>
        <v>0</v>
      </c>
      <c r="F38" s="219"/>
      <c r="G38" s="220"/>
      <c r="H38" s="221"/>
      <c r="I38" s="197"/>
    </row>
    <row r="39" spans="1:10" s="225" customFormat="1">
      <c r="A39" s="222" t="s">
        <v>2</v>
      </c>
      <c r="B39" s="199"/>
      <c r="C39" s="204"/>
      <c r="D39" s="200"/>
      <c r="E39" s="201"/>
      <c r="F39" s="223"/>
      <c r="G39" s="224"/>
    </row>
    <row r="40" spans="1:10" s="225" customFormat="1">
      <c r="A40" s="226" t="s">
        <v>25</v>
      </c>
      <c r="B40" s="199"/>
      <c r="C40" s="204"/>
      <c r="D40" s="200"/>
      <c r="E40" s="201">
        <f>+SUM(B40:D40)</f>
        <v>0</v>
      </c>
      <c r="F40" s="227"/>
      <c r="G40" s="228"/>
    </row>
    <row r="41" spans="1:10" s="225" customFormat="1">
      <c r="A41" s="226" t="s">
        <v>26</v>
      </c>
      <c r="B41" s="199"/>
      <c r="C41" s="200"/>
      <c r="D41" s="200"/>
      <c r="E41" s="201">
        <f t="shared" ref="E41:E56" si="5">+SUM(B41:D41)</f>
        <v>0</v>
      </c>
      <c r="F41" s="227"/>
      <c r="G41" s="228"/>
      <c r="I41" s="229"/>
      <c r="J41" s="230"/>
    </row>
    <row r="42" spans="1:10" s="225" customFormat="1">
      <c r="A42" s="226" t="s">
        <v>27</v>
      </c>
      <c r="B42" s="199"/>
      <c r="C42" s="200"/>
      <c r="D42" s="200"/>
      <c r="E42" s="201">
        <f t="shared" si="5"/>
        <v>0</v>
      </c>
      <c r="F42" s="227"/>
      <c r="G42" s="228"/>
      <c r="J42" s="230"/>
    </row>
    <row r="43" spans="1:10" s="225" customFormat="1">
      <c r="A43" s="226" t="s">
        <v>15</v>
      </c>
      <c r="B43" s="199"/>
      <c r="C43" s="200"/>
      <c r="D43" s="200"/>
      <c r="E43" s="201">
        <f t="shared" si="5"/>
        <v>0</v>
      </c>
      <c r="F43" s="227"/>
      <c r="G43" s="228"/>
      <c r="J43" s="230"/>
    </row>
    <row r="44" spans="1:10" s="159" customFormat="1">
      <c r="A44" s="226" t="s">
        <v>28</v>
      </c>
      <c r="B44" s="199"/>
      <c r="C44" s="200"/>
      <c r="D44" s="200"/>
      <c r="E44" s="201">
        <f t="shared" si="5"/>
        <v>0</v>
      </c>
      <c r="F44" s="231"/>
      <c r="G44" s="196"/>
      <c r="I44" s="225"/>
      <c r="J44" s="230"/>
    </row>
    <row r="45" spans="1:10" s="159" customFormat="1">
      <c r="A45" s="226" t="s">
        <v>29</v>
      </c>
      <c r="B45" s="199"/>
      <c r="C45" s="200"/>
      <c r="D45" s="200"/>
      <c r="E45" s="201">
        <f t="shared" si="5"/>
        <v>0</v>
      </c>
      <c r="F45" s="231"/>
      <c r="G45" s="203"/>
      <c r="I45" s="225"/>
      <c r="J45" s="230"/>
    </row>
    <row r="46" spans="1:10" s="159" customFormat="1">
      <c r="A46" s="226" t="s">
        <v>30</v>
      </c>
      <c r="B46" s="199"/>
      <c r="C46" s="200"/>
      <c r="D46" s="200"/>
      <c r="E46" s="201">
        <f t="shared" si="5"/>
        <v>0</v>
      </c>
      <c r="F46" s="232"/>
      <c r="G46" s="203"/>
      <c r="I46" s="225"/>
      <c r="J46" s="230"/>
    </row>
    <row r="47" spans="1:10" s="159" customFormat="1">
      <c r="A47" s="226" t="s">
        <v>31</v>
      </c>
      <c r="B47" s="199"/>
      <c r="C47" s="200"/>
      <c r="D47" s="200"/>
      <c r="E47" s="201">
        <f t="shared" si="5"/>
        <v>0</v>
      </c>
      <c r="F47" s="232"/>
      <c r="G47" s="203"/>
      <c r="I47" s="225"/>
      <c r="J47" s="230"/>
    </row>
    <row r="48" spans="1:10" s="159" customFormat="1">
      <c r="A48" s="226" t="s">
        <v>32</v>
      </c>
      <c r="B48" s="199"/>
      <c r="C48" s="200"/>
      <c r="D48" s="200"/>
      <c r="E48" s="201">
        <f t="shared" si="5"/>
        <v>0</v>
      </c>
      <c r="F48" s="232"/>
      <c r="G48" s="203"/>
      <c r="I48" s="225"/>
      <c r="J48" s="230"/>
    </row>
    <row r="49" spans="1:10" s="159" customFormat="1">
      <c r="A49" s="226" t="s">
        <v>33</v>
      </c>
      <c r="B49" s="199"/>
      <c r="C49" s="200"/>
      <c r="D49" s="200"/>
      <c r="E49" s="201">
        <f t="shared" si="5"/>
        <v>0</v>
      </c>
      <c r="F49" s="232"/>
      <c r="G49" s="203"/>
      <c r="I49" s="225"/>
      <c r="J49" s="230"/>
    </row>
    <row r="50" spans="1:10" s="159" customFormat="1">
      <c r="A50" s="226" t="s">
        <v>12</v>
      </c>
      <c r="B50" s="199"/>
      <c r="C50" s="200"/>
      <c r="D50" s="200"/>
      <c r="E50" s="201">
        <f t="shared" si="5"/>
        <v>0</v>
      </c>
      <c r="F50" s="232"/>
      <c r="G50" s="203"/>
      <c r="I50" s="225"/>
      <c r="J50" s="230"/>
    </row>
    <row r="51" spans="1:10" s="159" customFormat="1">
      <c r="A51" s="226" t="s">
        <v>34</v>
      </c>
      <c r="B51" s="199"/>
      <c r="C51" s="200"/>
      <c r="D51" s="200"/>
      <c r="E51" s="201">
        <f t="shared" si="5"/>
        <v>0</v>
      </c>
      <c r="F51" s="232"/>
      <c r="G51" s="203"/>
      <c r="I51" s="225"/>
      <c r="J51" s="230"/>
    </row>
    <row r="52" spans="1:10" s="159" customFormat="1">
      <c r="A52" s="226" t="s">
        <v>35</v>
      </c>
      <c r="B52" s="199"/>
      <c r="C52" s="200"/>
      <c r="D52" s="200"/>
      <c r="E52" s="201">
        <f t="shared" si="5"/>
        <v>0</v>
      </c>
      <c r="F52" s="232"/>
      <c r="G52" s="203"/>
      <c r="I52" s="225"/>
      <c r="J52" s="230"/>
    </row>
    <row r="53" spans="1:10" s="159" customFormat="1">
      <c r="A53" s="226" t="s">
        <v>36</v>
      </c>
      <c r="B53" s="199"/>
      <c r="C53" s="200"/>
      <c r="D53" s="200"/>
      <c r="E53" s="201">
        <f t="shared" si="5"/>
        <v>0</v>
      </c>
      <c r="F53" s="232"/>
      <c r="G53" s="203"/>
      <c r="I53" s="225"/>
      <c r="J53" s="230"/>
    </row>
    <row r="54" spans="1:10" s="159" customFormat="1">
      <c r="A54" s="226" t="s">
        <v>6</v>
      </c>
      <c r="B54" s="199"/>
      <c r="C54" s="200"/>
      <c r="D54" s="200"/>
      <c r="E54" s="201">
        <f t="shared" si="5"/>
        <v>0</v>
      </c>
      <c r="F54" s="232"/>
      <c r="G54" s="203"/>
      <c r="I54" s="225"/>
      <c r="J54" s="230"/>
    </row>
    <row r="55" spans="1:10" s="159" customFormat="1">
      <c r="A55" s="226" t="s">
        <v>37</v>
      </c>
      <c r="B55" s="199"/>
      <c r="C55" s="200"/>
      <c r="D55" s="200"/>
      <c r="E55" s="201">
        <f t="shared" si="5"/>
        <v>0</v>
      </c>
      <c r="F55" s="232"/>
      <c r="G55" s="203"/>
      <c r="I55" s="225"/>
      <c r="J55" s="230"/>
    </row>
    <row r="56" spans="1:10" s="159" customFormat="1">
      <c r="A56" s="226" t="s">
        <v>38</v>
      </c>
      <c r="B56" s="199"/>
      <c r="C56" s="204"/>
      <c r="D56" s="200"/>
      <c r="E56" s="201">
        <f t="shared" si="5"/>
        <v>0</v>
      </c>
      <c r="F56" s="232"/>
      <c r="G56" s="203"/>
      <c r="I56" s="225"/>
      <c r="J56" s="230"/>
    </row>
    <row r="57" spans="1:10" s="159" customFormat="1">
      <c r="A57" s="226" t="s">
        <v>39</v>
      </c>
      <c r="B57" s="199"/>
      <c r="C57" s="204"/>
      <c r="D57" s="200"/>
      <c r="E57" s="201">
        <f>+SUM(B57:D57)</f>
        <v>0</v>
      </c>
      <c r="F57" s="232"/>
      <c r="G57" s="203"/>
      <c r="I57" s="225"/>
      <c r="J57" s="230"/>
    </row>
    <row r="58" spans="1:10" s="159" customFormat="1">
      <c r="A58" s="233" t="s">
        <v>78</v>
      </c>
      <c r="B58" s="199"/>
      <c r="C58" s="204"/>
      <c r="D58" s="200"/>
      <c r="E58" s="201">
        <f>+SUM(B58:D58)</f>
        <v>0</v>
      </c>
      <c r="F58" s="232"/>
      <c r="G58" s="203"/>
    </row>
    <row r="59" spans="1:10">
      <c r="A59" s="234"/>
      <c r="B59" s="211"/>
      <c r="C59" s="235"/>
      <c r="D59" s="236"/>
      <c r="E59" s="213"/>
      <c r="F59" s="237"/>
      <c r="G59" s="238"/>
    </row>
    <row r="60" spans="1:10">
      <c r="A60" s="216" t="s">
        <v>3</v>
      </c>
      <c r="B60" s="239">
        <f>+SUM(B40:B59)</f>
        <v>0</v>
      </c>
      <c r="C60" s="240">
        <f t="shared" ref="C60:D60" si="6">+SUM(C40:C59)</f>
        <v>0</v>
      </c>
      <c r="D60" s="240">
        <f t="shared" si="6"/>
        <v>0</v>
      </c>
      <c r="E60" s="240">
        <f>+SUM(E40:E59)</f>
        <v>0</v>
      </c>
      <c r="F60" s="241"/>
      <c r="G60" s="220"/>
    </row>
    <row r="61" spans="1:10">
      <c r="A61" s="242"/>
      <c r="B61" s="243"/>
      <c r="C61" s="244"/>
      <c r="D61" s="245"/>
      <c r="E61" s="246"/>
      <c r="F61" s="185"/>
      <c r="G61" s="247"/>
    </row>
    <row r="62" spans="1:10">
      <c r="A62" s="216" t="s">
        <v>5</v>
      </c>
      <c r="B62" s="239"/>
      <c r="C62" s="240"/>
      <c r="D62" s="240"/>
      <c r="E62" s="248">
        <f>+SUM(E38-E60)</f>
        <v>0</v>
      </c>
      <c r="F62" s="249"/>
      <c r="G62" s="220"/>
    </row>
    <row r="63" spans="1:10" s="177" customFormat="1" ht="13.5" thickBot="1">
      <c r="A63" s="250"/>
      <c r="B63" s="251"/>
      <c r="C63" s="251"/>
      <c r="D63" s="251"/>
      <c r="E63" s="251"/>
    </row>
    <row r="64" spans="1:10">
      <c r="A64" s="252" t="s">
        <v>22</v>
      </c>
      <c r="B64" s="253">
        <f>+B38+C38</f>
        <v>0</v>
      </c>
      <c r="C64" s="254"/>
      <c r="D64" s="254"/>
      <c r="E64" s="254"/>
    </row>
    <row r="65" spans="1:5" ht="13.5" thickBot="1">
      <c r="A65" s="255" t="s">
        <v>23</v>
      </c>
      <c r="B65" s="256" t="str">
        <f>+IF(ISERROR(B64/E60),"NA",B64/E60)</f>
        <v>NA</v>
      </c>
      <c r="C65" s="257"/>
      <c r="D65" s="257"/>
      <c r="E65" s="257"/>
    </row>
    <row r="66" spans="1:5">
      <c r="A66" s="258"/>
    </row>
    <row r="67" spans="1:5">
      <c r="A67" s="259"/>
      <c r="B67" s="260"/>
      <c r="D67" s="260"/>
      <c r="E67" s="260"/>
    </row>
  </sheetData>
  <mergeCells count="6">
    <mergeCell ref="B6:G6"/>
    <mergeCell ref="B7:G7"/>
    <mergeCell ref="B2:G2"/>
    <mergeCell ref="B3:G3"/>
    <mergeCell ref="B4:G4"/>
    <mergeCell ref="B5:G5"/>
  </mergeCells>
  <conditionalFormatting sqref="B64:E64">
    <cfRule type="cellIs" dxfId="1" priority="1" stopIfTrue="1" operator="equal">
      <formula>"STOP"</formula>
    </cfRule>
    <cfRule type="cellIs" dxfId="0" priority="2" stopIfTrue="1" operator="equal">
      <formula>"OK"</formula>
    </cfRule>
  </conditionalFormatting>
  <hyperlinks>
    <hyperlink ref="B7" r:id="rId1"/>
  </hyperlinks>
  <printOptions horizontalCentered="1"/>
  <pageMargins left="0.45" right="0.45" top="1" bottom="1" header="0.3" footer="0.3"/>
  <pageSetup scale="84" orientation="portrait" r:id="rId2"/>
  <headerFooter>
    <oddFooter>&amp;R&amp;"Avenir LT Std 35 Light,Regular"Template created by Northern California Community Loan Fund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3"/>
  <sheetViews>
    <sheetView workbookViewId="0">
      <selection activeCell="O16" sqref="O16"/>
    </sheetView>
  </sheetViews>
  <sheetFormatPr defaultRowHeight="12.75"/>
  <cols>
    <col min="1" max="1" width="38.28515625" style="3" bestFit="1" customWidth="1"/>
    <col min="2" max="2" width="13.140625" style="3" customWidth="1"/>
    <col min="3" max="14" width="8.7109375" style="3" customWidth="1"/>
    <col min="15" max="15" width="8.140625" style="1" customWidth="1"/>
    <col min="16" max="16" width="9.140625" style="1"/>
    <col min="17" max="17" width="43.42578125" style="1" customWidth="1"/>
    <col min="18" max="18" width="17" style="1" customWidth="1"/>
    <col min="19" max="19" width="16.140625" style="1" customWidth="1"/>
    <col min="20" max="20" width="17" style="1" customWidth="1"/>
    <col min="21" max="21" width="16.140625" style="1" customWidth="1"/>
    <col min="22" max="22" width="16.42578125" style="1" customWidth="1"/>
    <col min="23" max="23" width="16.140625" style="1" customWidth="1"/>
    <col min="24" max="24" width="17" style="1" customWidth="1"/>
    <col min="25" max="25" width="16.140625" style="1" customWidth="1"/>
    <col min="26" max="26" width="17" style="1" customWidth="1"/>
    <col min="27" max="27" width="16.140625" style="1" customWidth="1"/>
    <col min="28" max="28" width="17" style="1" customWidth="1"/>
    <col min="29" max="29" width="16.140625" style="1" bestFit="1" customWidth="1"/>
    <col min="30" max="30" width="10.140625" style="1" customWidth="1"/>
    <col min="31" max="16384" width="9.140625" style="1"/>
  </cols>
  <sheetData>
    <row r="2" spans="1:17">
      <c r="B2" s="151" t="s">
        <v>80</v>
      </c>
      <c r="C2" s="151"/>
      <c r="D2" s="151"/>
      <c r="E2" s="151"/>
      <c r="F2" s="151"/>
      <c r="G2" s="151"/>
      <c r="H2" s="152"/>
      <c r="I2" s="152"/>
      <c r="J2" s="152"/>
      <c r="K2" s="152"/>
      <c r="L2" s="152"/>
      <c r="M2" s="152"/>
      <c r="N2" s="152"/>
      <c r="O2" s="153"/>
    </row>
    <row r="3" spans="1:17">
      <c r="B3" s="154" t="s">
        <v>85</v>
      </c>
      <c r="C3" s="154"/>
      <c r="D3" s="154"/>
      <c r="E3" s="154"/>
      <c r="F3" s="154"/>
      <c r="G3" s="154"/>
      <c r="H3" s="152"/>
      <c r="I3" s="152"/>
      <c r="J3" s="152"/>
      <c r="K3" s="152"/>
      <c r="L3" s="152"/>
      <c r="M3" s="152"/>
      <c r="N3" s="152"/>
      <c r="O3" s="153"/>
    </row>
    <row r="4" spans="1:17">
      <c r="B4" s="154" t="s">
        <v>81</v>
      </c>
      <c r="C4" s="154"/>
      <c r="D4" s="154"/>
      <c r="E4" s="154"/>
      <c r="F4" s="154"/>
      <c r="G4" s="154"/>
      <c r="H4" s="152"/>
      <c r="I4" s="152"/>
      <c r="J4" s="152"/>
      <c r="K4" s="152"/>
      <c r="L4" s="152"/>
      <c r="M4" s="152"/>
      <c r="N4" s="152"/>
      <c r="O4" s="153"/>
    </row>
    <row r="5" spans="1:17">
      <c r="B5" s="154" t="s">
        <v>82</v>
      </c>
      <c r="C5" s="154"/>
      <c r="D5" s="154"/>
      <c r="E5" s="154"/>
      <c r="F5" s="154"/>
      <c r="G5" s="154"/>
      <c r="H5" s="152"/>
      <c r="I5" s="152"/>
      <c r="J5" s="152"/>
      <c r="K5" s="152"/>
      <c r="L5" s="152"/>
      <c r="M5" s="152"/>
      <c r="N5" s="152"/>
      <c r="O5" s="153"/>
    </row>
    <row r="6" spans="1:17">
      <c r="B6" s="154" t="s">
        <v>83</v>
      </c>
      <c r="C6" s="154"/>
      <c r="D6" s="154"/>
      <c r="E6" s="154"/>
      <c r="F6" s="154"/>
      <c r="G6" s="154"/>
      <c r="H6" s="152"/>
      <c r="I6" s="152"/>
      <c r="J6" s="152"/>
      <c r="K6" s="152"/>
      <c r="L6" s="152"/>
      <c r="M6" s="152"/>
      <c r="N6" s="152"/>
      <c r="O6" s="153"/>
    </row>
    <row r="7" spans="1:17">
      <c r="B7" s="155" t="s">
        <v>84</v>
      </c>
      <c r="C7" s="155"/>
      <c r="D7" s="155"/>
      <c r="E7" s="155"/>
      <c r="F7" s="155"/>
      <c r="G7" s="155"/>
      <c r="H7" s="152"/>
      <c r="I7" s="152"/>
      <c r="J7" s="152"/>
      <c r="K7" s="152"/>
      <c r="L7" s="152"/>
      <c r="M7" s="152"/>
      <c r="N7" s="152"/>
      <c r="O7" s="153"/>
    </row>
    <row r="11" spans="1:17" ht="18.75">
      <c r="A11" s="5" t="s">
        <v>68</v>
      </c>
      <c r="B11" s="34"/>
      <c r="C11" s="34"/>
      <c r="D11" s="34"/>
      <c r="E11" s="34"/>
      <c r="F11" s="34"/>
      <c r="G11" s="34"/>
      <c r="H11" s="34"/>
      <c r="I11" s="34"/>
      <c r="J11" s="6"/>
      <c r="K11" s="6"/>
      <c r="L11" s="6"/>
      <c r="M11" s="6"/>
      <c r="N11" s="6"/>
      <c r="O11" s="74"/>
    </row>
    <row r="12" spans="1:17" ht="18.75">
      <c r="A12" s="20" t="s">
        <v>62</v>
      </c>
      <c r="B12" s="35"/>
      <c r="C12" s="35"/>
      <c r="D12" s="35"/>
      <c r="E12" s="35"/>
      <c r="F12" s="35"/>
      <c r="G12" s="35"/>
      <c r="H12" s="35"/>
      <c r="I12" s="35"/>
      <c r="J12" s="21"/>
      <c r="K12" s="21"/>
      <c r="L12" s="21"/>
      <c r="M12" s="21"/>
      <c r="N12" s="21"/>
      <c r="O12" s="75"/>
    </row>
    <row r="13" spans="1:17" s="2" customFormat="1">
      <c r="A13" s="38"/>
      <c r="B13" s="47" t="s">
        <v>4</v>
      </c>
      <c r="C13" s="55" t="s">
        <v>40</v>
      </c>
      <c r="D13" s="39" t="s">
        <v>41</v>
      </c>
      <c r="E13" s="39" t="s">
        <v>42</v>
      </c>
      <c r="F13" s="39" t="s">
        <v>43</v>
      </c>
      <c r="G13" s="39" t="s">
        <v>44</v>
      </c>
      <c r="H13" s="39" t="s">
        <v>45</v>
      </c>
      <c r="I13" s="39" t="s">
        <v>46</v>
      </c>
      <c r="J13" s="52" t="s">
        <v>47</v>
      </c>
      <c r="K13" s="53" t="s">
        <v>48</v>
      </c>
      <c r="L13" s="53" t="s">
        <v>49</v>
      </c>
      <c r="M13" s="53" t="s">
        <v>50</v>
      </c>
      <c r="N13" s="279" t="s">
        <v>51</v>
      </c>
      <c r="O13" s="69" t="s">
        <v>7</v>
      </c>
      <c r="P13" s="4"/>
    </row>
    <row r="14" spans="1:17" s="3" customFormat="1">
      <c r="A14" s="40" t="s">
        <v>0</v>
      </c>
      <c r="B14" s="48"/>
      <c r="C14" s="26"/>
      <c r="D14" s="36"/>
      <c r="E14" s="36"/>
      <c r="F14" s="36"/>
      <c r="G14" s="36"/>
      <c r="H14" s="36"/>
      <c r="I14" s="36"/>
      <c r="J14" s="27"/>
      <c r="K14" s="27"/>
      <c r="L14" s="27"/>
      <c r="M14" s="27"/>
      <c r="N14" s="280"/>
      <c r="O14" s="70"/>
    </row>
    <row r="15" spans="1:17" s="3" customFormat="1">
      <c r="A15" s="33" t="str">
        <f>+'Org Budget'!A16</f>
        <v>Government</v>
      </c>
      <c r="B15" s="49"/>
      <c r="C15" s="32"/>
      <c r="D15" s="37"/>
      <c r="E15" s="37"/>
      <c r="F15" s="37"/>
      <c r="G15" s="37"/>
      <c r="H15" s="37"/>
      <c r="I15" s="37"/>
      <c r="J15" s="23"/>
      <c r="K15" s="23"/>
      <c r="L15" s="23"/>
      <c r="M15" s="23"/>
      <c r="N15" s="281"/>
      <c r="O15" s="278"/>
      <c r="Q15" s="9"/>
    </row>
    <row r="16" spans="1:17" s="3" customFormat="1">
      <c r="A16" s="33">
        <f>+'Org Budget'!A17</f>
        <v>0</v>
      </c>
      <c r="B16" s="49">
        <f>+'Org Budget'!E17</f>
        <v>0</v>
      </c>
      <c r="C16" s="32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82"/>
      <c r="O16" s="278" t="str">
        <f t="shared" ref="O16:O61" si="0">+IF(SUM(C16:N16)=B16,"OK","Check")</f>
        <v>OK</v>
      </c>
      <c r="Q16" s="9"/>
    </row>
    <row r="17" spans="1:17" s="3" customFormat="1">
      <c r="A17" s="33">
        <f>+'Org Budget'!A18</f>
        <v>0</v>
      </c>
      <c r="B17" s="49">
        <f>+'Org Budget'!E18</f>
        <v>0</v>
      </c>
      <c r="C17" s="32"/>
      <c r="D17" s="37"/>
      <c r="E17" s="37"/>
      <c r="F17" s="37"/>
      <c r="G17" s="37"/>
      <c r="H17" s="37"/>
      <c r="I17" s="37"/>
      <c r="J17" s="28"/>
      <c r="K17" s="28"/>
      <c r="L17" s="28"/>
      <c r="M17" s="28"/>
      <c r="N17" s="121"/>
      <c r="O17" s="278" t="str">
        <f t="shared" si="0"/>
        <v>OK</v>
      </c>
      <c r="Q17" s="9"/>
    </row>
    <row r="18" spans="1:17" s="3" customFormat="1">
      <c r="A18" s="33">
        <f>+'Org Budget'!A19</f>
        <v>0</v>
      </c>
      <c r="B18" s="49">
        <f>+'Org Budget'!E19</f>
        <v>0</v>
      </c>
      <c r="C18" s="32"/>
      <c r="D18" s="37"/>
      <c r="E18" s="37"/>
      <c r="F18" s="37"/>
      <c r="G18" s="37"/>
      <c r="H18" s="37"/>
      <c r="I18" s="37"/>
      <c r="J18" s="28"/>
      <c r="K18" s="28"/>
      <c r="L18" s="28"/>
      <c r="M18" s="28"/>
      <c r="N18" s="121"/>
      <c r="O18" s="278" t="str">
        <f t="shared" si="0"/>
        <v>OK</v>
      </c>
      <c r="Q18" s="9"/>
    </row>
    <row r="19" spans="1:17" s="3" customFormat="1">
      <c r="A19" s="29" t="str">
        <f>+'Org Budget'!A20</f>
        <v xml:space="preserve">TOTAL GOVERNMENT </v>
      </c>
      <c r="B19" s="49">
        <f>+'Org Budget'!E20</f>
        <v>0</v>
      </c>
      <c r="C19" s="32">
        <f>+SUM(C16:C18)</f>
        <v>0</v>
      </c>
      <c r="D19" s="37">
        <f t="shared" ref="D19:N19" si="1">+SUM(D16:D18)</f>
        <v>0</v>
      </c>
      <c r="E19" s="37">
        <f t="shared" si="1"/>
        <v>0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 t="shared" si="1"/>
        <v>0</v>
      </c>
      <c r="J19" s="37">
        <f t="shared" si="1"/>
        <v>0</v>
      </c>
      <c r="K19" s="37">
        <f t="shared" si="1"/>
        <v>0</v>
      </c>
      <c r="L19" s="37">
        <f t="shared" si="1"/>
        <v>0</v>
      </c>
      <c r="M19" s="37">
        <f t="shared" si="1"/>
        <v>0</v>
      </c>
      <c r="N19" s="282">
        <f t="shared" si="1"/>
        <v>0</v>
      </c>
      <c r="O19" s="278" t="str">
        <f t="shared" si="0"/>
        <v>OK</v>
      </c>
      <c r="Q19" s="9"/>
    </row>
    <row r="20" spans="1:17" s="3" customFormat="1">
      <c r="A20" s="33" t="str">
        <f>+'Org Budget'!A21</f>
        <v>Foundation Grants</v>
      </c>
      <c r="B20" s="49">
        <f>+'Org Budget'!E21</f>
        <v>0</v>
      </c>
      <c r="C20" s="32"/>
      <c r="D20" s="37"/>
      <c r="E20" s="37"/>
      <c r="F20" s="37"/>
      <c r="G20" s="37"/>
      <c r="H20" s="37"/>
      <c r="I20" s="37"/>
      <c r="J20" s="122"/>
      <c r="K20" s="122"/>
      <c r="L20" s="122"/>
      <c r="M20" s="122"/>
      <c r="N20" s="283"/>
      <c r="O20" s="278"/>
      <c r="Q20" s="9"/>
    </row>
    <row r="21" spans="1:17" s="3" customFormat="1">
      <c r="A21" s="33">
        <f>+'Org Budget'!A22</f>
        <v>0</v>
      </c>
      <c r="B21" s="49">
        <f>+'Org Budget'!E22</f>
        <v>0</v>
      </c>
      <c r="C21" s="32"/>
      <c r="D21" s="37"/>
      <c r="E21" s="37"/>
      <c r="F21" s="37"/>
      <c r="G21" s="37"/>
      <c r="H21" s="37"/>
      <c r="I21" s="37"/>
      <c r="J21" s="28">
        <f>+B21</f>
        <v>0</v>
      </c>
      <c r="K21" s="28"/>
      <c r="L21" s="28"/>
      <c r="M21" s="28"/>
      <c r="N21" s="121"/>
      <c r="O21" s="278" t="str">
        <f t="shared" si="0"/>
        <v>OK</v>
      </c>
      <c r="Q21" s="9"/>
    </row>
    <row r="22" spans="1:17" s="3" customFormat="1">
      <c r="A22" s="33">
        <f>+'Org Budget'!A23</f>
        <v>0</v>
      </c>
      <c r="B22" s="49">
        <f>+'Org Budget'!E23</f>
        <v>0</v>
      </c>
      <c r="C22" s="32"/>
      <c r="D22" s="37"/>
      <c r="E22" s="37"/>
      <c r="F22" s="37"/>
      <c r="G22" s="37"/>
      <c r="H22" s="37"/>
      <c r="I22" s="37"/>
      <c r="J22" s="28"/>
      <c r="K22" s="28"/>
      <c r="L22" s="28"/>
      <c r="M22" s="28"/>
      <c r="N22" s="121"/>
      <c r="O22" s="278" t="str">
        <f t="shared" si="0"/>
        <v>OK</v>
      </c>
      <c r="Q22" s="9"/>
    </row>
    <row r="23" spans="1:17" s="3" customFormat="1">
      <c r="A23" s="33">
        <f>+'Org Budget'!A24</f>
        <v>0</v>
      </c>
      <c r="B23" s="49">
        <f>+'Org Budget'!E24</f>
        <v>0</v>
      </c>
      <c r="C23" s="32"/>
      <c r="D23" s="37"/>
      <c r="E23" s="37"/>
      <c r="F23" s="37"/>
      <c r="G23" s="37"/>
      <c r="H23" s="37"/>
      <c r="I23" s="37"/>
      <c r="J23" s="28"/>
      <c r="K23" s="28"/>
      <c r="L23" s="28">
        <f>+B23</f>
        <v>0</v>
      </c>
      <c r="M23" s="28"/>
      <c r="N23" s="121"/>
      <c r="O23" s="278" t="str">
        <f t="shared" si="0"/>
        <v>OK</v>
      </c>
      <c r="Q23" s="9"/>
    </row>
    <row r="24" spans="1:17" s="3" customFormat="1">
      <c r="A24" s="33">
        <f>+'Org Budget'!A25</f>
        <v>0</v>
      </c>
      <c r="B24" s="49">
        <f>+'Org Budget'!E25</f>
        <v>0</v>
      </c>
      <c r="C24" s="32"/>
      <c r="D24" s="37"/>
      <c r="E24" s="37"/>
      <c r="F24" s="37"/>
      <c r="G24" s="37"/>
      <c r="H24" s="37"/>
      <c r="I24" s="37"/>
      <c r="J24" s="28"/>
      <c r="K24" s="28"/>
      <c r="L24" s="28"/>
      <c r="M24" s="28"/>
      <c r="N24" s="121"/>
      <c r="O24" s="278" t="str">
        <f t="shared" si="0"/>
        <v>OK</v>
      </c>
      <c r="Q24" s="9"/>
    </row>
    <row r="25" spans="1:17" s="7" customFormat="1">
      <c r="A25" s="29" t="str">
        <f>+'Org Budget'!A26</f>
        <v>TOTAL FOUNDATION GRANTS</v>
      </c>
      <c r="B25" s="49">
        <f>+'Org Budget'!E26</f>
        <v>0</v>
      </c>
      <c r="C25" s="32">
        <f>+SUM(C21:C24)</f>
        <v>0</v>
      </c>
      <c r="D25" s="37">
        <f>+SUM(D21:D24)</f>
        <v>0</v>
      </c>
      <c r="E25" s="37">
        <f t="shared" ref="E25:N25" si="2">+SUM(E21:E24)</f>
        <v>0</v>
      </c>
      <c r="F25" s="37">
        <f t="shared" si="2"/>
        <v>0</v>
      </c>
      <c r="G25" s="37">
        <f t="shared" si="2"/>
        <v>0</v>
      </c>
      <c r="H25" s="37">
        <f t="shared" si="2"/>
        <v>0</v>
      </c>
      <c r="I25" s="37">
        <f t="shared" si="2"/>
        <v>0</v>
      </c>
      <c r="J25" s="37">
        <f t="shared" si="2"/>
        <v>0</v>
      </c>
      <c r="K25" s="37">
        <f t="shared" si="2"/>
        <v>0</v>
      </c>
      <c r="L25" s="37">
        <f t="shared" si="2"/>
        <v>0</v>
      </c>
      <c r="M25" s="37">
        <f t="shared" si="2"/>
        <v>0</v>
      </c>
      <c r="N25" s="282">
        <f t="shared" si="2"/>
        <v>0</v>
      </c>
      <c r="O25" s="278" t="str">
        <f t="shared" si="0"/>
        <v>OK</v>
      </c>
      <c r="Q25" s="9"/>
    </row>
    <row r="26" spans="1:17" s="7" customFormat="1">
      <c r="A26" s="33" t="str">
        <f>+'Org Budget'!A27</f>
        <v>Individual Contributions</v>
      </c>
      <c r="B26" s="49">
        <f>+'Org Budget'!E27</f>
        <v>0</v>
      </c>
      <c r="C26" s="32"/>
      <c r="D26" s="37"/>
      <c r="E26" s="37"/>
      <c r="F26" s="37"/>
      <c r="G26" s="37"/>
      <c r="H26" s="37"/>
      <c r="I26" s="37"/>
      <c r="J26" s="30"/>
      <c r="K26" s="30"/>
      <c r="L26" s="30"/>
      <c r="M26" s="30"/>
      <c r="N26" s="284"/>
      <c r="O26" s="278"/>
      <c r="Q26" s="9"/>
    </row>
    <row r="27" spans="1:17" s="7" customFormat="1">
      <c r="A27" s="33">
        <f>+'Org Budget'!A28</f>
        <v>0</v>
      </c>
      <c r="B27" s="49">
        <f>+'Org Budget'!E28</f>
        <v>0</v>
      </c>
      <c r="C27" s="32"/>
      <c r="D27" s="37"/>
      <c r="E27" s="37"/>
      <c r="F27" s="37"/>
      <c r="G27" s="37"/>
      <c r="H27" s="37"/>
      <c r="I27" s="37"/>
      <c r="J27" s="30"/>
      <c r="K27" s="30"/>
      <c r="L27" s="30"/>
      <c r="M27" s="30"/>
      <c r="N27" s="284"/>
      <c r="O27" s="278" t="str">
        <f t="shared" si="0"/>
        <v>OK</v>
      </c>
      <c r="Q27" s="9"/>
    </row>
    <row r="28" spans="1:17" s="7" customFormat="1">
      <c r="A28" s="33">
        <f>+'Org Budget'!A29</f>
        <v>0</v>
      </c>
      <c r="B28" s="49">
        <f>+'Org Budget'!E29</f>
        <v>0</v>
      </c>
      <c r="C28" s="32"/>
      <c r="D28" s="37"/>
      <c r="E28" s="37"/>
      <c r="F28" s="37"/>
      <c r="G28" s="37"/>
      <c r="H28" s="37"/>
      <c r="I28" s="37"/>
      <c r="J28" s="30"/>
      <c r="K28" s="30"/>
      <c r="L28" s="30"/>
      <c r="M28" s="30"/>
      <c r="N28" s="284"/>
      <c r="O28" s="278" t="str">
        <f t="shared" si="0"/>
        <v>OK</v>
      </c>
      <c r="Q28" s="9"/>
    </row>
    <row r="29" spans="1:17" s="7" customFormat="1">
      <c r="A29" s="33">
        <f>+'Org Budget'!A30</f>
        <v>0</v>
      </c>
      <c r="B29" s="49">
        <f>+'Org Budget'!E30</f>
        <v>0</v>
      </c>
      <c r="C29" s="32"/>
      <c r="D29" s="37"/>
      <c r="E29" s="37"/>
      <c r="F29" s="37"/>
      <c r="G29" s="37"/>
      <c r="H29" s="37"/>
      <c r="I29" s="37"/>
      <c r="J29" s="30"/>
      <c r="K29" s="30"/>
      <c r="L29" s="30"/>
      <c r="M29" s="30"/>
      <c r="N29" s="284"/>
      <c r="O29" s="278" t="str">
        <f t="shared" si="0"/>
        <v>OK</v>
      </c>
      <c r="Q29" s="9"/>
    </row>
    <row r="30" spans="1:17" s="7" customFormat="1">
      <c r="A30" s="33">
        <f>+'Org Budget'!A31</f>
        <v>0</v>
      </c>
      <c r="B30" s="49">
        <f>+'Org Budget'!E31</f>
        <v>0</v>
      </c>
      <c r="C30" s="32"/>
      <c r="D30" s="37"/>
      <c r="E30" s="37"/>
      <c r="F30" s="37"/>
      <c r="G30" s="37"/>
      <c r="H30" s="37"/>
      <c r="I30" s="37"/>
      <c r="J30" s="28"/>
      <c r="K30" s="28"/>
      <c r="L30" s="28"/>
      <c r="M30" s="28"/>
      <c r="N30" s="121"/>
      <c r="O30" s="278" t="str">
        <f t="shared" si="0"/>
        <v>OK</v>
      </c>
      <c r="Q30" s="9"/>
    </row>
    <row r="31" spans="1:17" s="7" customFormat="1">
      <c r="A31" s="29" t="str">
        <f>+'Org Budget'!A32</f>
        <v>TOTAL CONTRIBUTED</v>
      </c>
      <c r="B31" s="49">
        <f>+'Org Budget'!E32</f>
        <v>0</v>
      </c>
      <c r="C31" s="32">
        <f>+SUM(C27:C30)</f>
        <v>0</v>
      </c>
      <c r="D31" s="37">
        <f>+SUM(D27:D30)</f>
        <v>0</v>
      </c>
      <c r="E31" s="37">
        <f t="shared" ref="E31:N31" si="3">+SUM(E27:E30)</f>
        <v>0</v>
      </c>
      <c r="F31" s="37">
        <f t="shared" si="3"/>
        <v>0</v>
      </c>
      <c r="G31" s="37">
        <f t="shared" si="3"/>
        <v>0</v>
      </c>
      <c r="H31" s="37">
        <f t="shared" si="3"/>
        <v>0</v>
      </c>
      <c r="I31" s="37">
        <f t="shared" si="3"/>
        <v>0</v>
      </c>
      <c r="J31" s="37">
        <f t="shared" si="3"/>
        <v>0</v>
      </c>
      <c r="K31" s="37">
        <f t="shared" si="3"/>
        <v>0</v>
      </c>
      <c r="L31" s="37">
        <f t="shared" si="3"/>
        <v>0</v>
      </c>
      <c r="M31" s="37">
        <f t="shared" si="3"/>
        <v>0</v>
      </c>
      <c r="N31" s="282">
        <f t="shared" si="3"/>
        <v>0</v>
      </c>
      <c r="O31" s="278" t="str">
        <f t="shared" si="0"/>
        <v>OK</v>
      </c>
      <c r="Q31" s="9"/>
    </row>
    <row r="32" spans="1:17" s="7" customFormat="1">
      <c r="A32" s="33" t="str">
        <f>+'Org Budget'!A33</f>
        <v>Earned Income</v>
      </c>
      <c r="B32" s="49">
        <f>+'Org Budget'!E33</f>
        <v>0</v>
      </c>
      <c r="C32" s="32"/>
      <c r="D32" s="37"/>
      <c r="E32" s="37"/>
      <c r="F32" s="37"/>
      <c r="G32" s="37"/>
      <c r="H32" s="37"/>
      <c r="I32" s="37"/>
      <c r="J32" s="28"/>
      <c r="K32" s="28"/>
      <c r="L32" s="28"/>
      <c r="M32" s="28"/>
      <c r="N32" s="121"/>
      <c r="O32" s="278"/>
      <c r="Q32" s="9"/>
    </row>
    <row r="33" spans="1:18" s="7" customFormat="1">
      <c r="A33" s="33">
        <f>+'Org Budget'!A34</f>
        <v>0</v>
      </c>
      <c r="B33" s="49">
        <f>+'Org Budget'!E34</f>
        <v>0</v>
      </c>
      <c r="C33" s="32"/>
      <c r="D33" s="37"/>
      <c r="E33" s="37"/>
      <c r="F33" s="37"/>
      <c r="G33" s="37"/>
      <c r="H33" s="37"/>
      <c r="I33" s="37"/>
      <c r="J33" s="122"/>
      <c r="K33" s="28"/>
      <c r="L33" s="28"/>
      <c r="M33" s="28"/>
      <c r="N33" s="121"/>
      <c r="O33" s="278" t="str">
        <f t="shared" si="0"/>
        <v>OK</v>
      </c>
      <c r="Q33" s="9"/>
    </row>
    <row r="34" spans="1:18" s="7" customFormat="1">
      <c r="A34" s="33">
        <f>+'Org Budget'!A35</f>
        <v>0</v>
      </c>
      <c r="B34" s="49">
        <f>+'Org Budget'!E35</f>
        <v>0</v>
      </c>
      <c r="C34" s="32"/>
      <c r="D34" s="37"/>
      <c r="E34" s="37"/>
      <c r="F34" s="37"/>
      <c r="G34" s="37"/>
      <c r="H34" s="37"/>
      <c r="I34" s="37"/>
      <c r="J34" s="122"/>
      <c r="K34" s="28"/>
      <c r="L34" s="28"/>
      <c r="M34" s="28"/>
      <c r="N34" s="121"/>
      <c r="O34" s="278" t="str">
        <f t="shared" si="0"/>
        <v>OK</v>
      </c>
      <c r="Q34" s="9"/>
    </row>
    <row r="35" spans="1:18" s="7" customFormat="1">
      <c r="A35" s="33">
        <f>+'Org Budget'!A36</f>
        <v>0</v>
      </c>
      <c r="B35" s="49">
        <f>+'Org Budget'!E36</f>
        <v>0</v>
      </c>
      <c r="C35" s="32"/>
      <c r="D35" s="37"/>
      <c r="E35" s="37"/>
      <c r="F35" s="37"/>
      <c r="G35" s="37"/>
      <c r="H35" s="37"/>
      <c r="I35" s="37"/>
      <c r="J35" s="28"/>
      <c r="K35" s="28"/>
      <c r="L35" s="28"/>
      <c r="M35" s="28"/>
      <c r="N35" s="121"/>
      <c r="O35" s="278" t="str">
        <f t="shared" si="0"/>
        <v>OK</v>
      </c>
      <c r="Q35" s="9"/>
    </row>
    <row r="36" spans="1:18" s="7" customFormat="1">
      <c r="A36" s="41" t="str">
        <f>+'Org Budget'!A37</f>
        <v>TOTAL EARNED INCOME</v>
      </c>
      <c r="B36" s="49">
        <f>+'Org Budget'!E37</f>
        <v>0</v>
      </c>
      <c r="C36" s="62">
        <f>+SUM(C33:C35)</f>
        <v>0</v>
      </c>
      <c r="D36" s="63">
        <f>+SUM(D33:D35)</f>
        <v>0</v>
      </c>
      <c r="E36" s="63">
        <f t="shared" ref="E36:N36" si="4">+SUM(E33:E35)</f>
        <v>0</v>
      </c>
      <c r="F36" s="63">
        <f t="shared" si="4"/>
        <v>0</v>
      </c>
      <c r="G36" s="63">
        <f t="shared" si="4"/>
        <v>0</v>
      </c>
      <c r="H36" s="63">
        <f t="shared" si="4"/>
        <v>0</v>
      </c>
      <c r="I36" s="63">
        <f t="shared" si="4"/>
        <v>0</v>
      </c>
      <c r="J36" s="63">
        <f t="shared" si="4"/>
        <v>0</v>
      </c>
      <c r="K36" s="63">
        <f t="shared" si="4"/>
        <v>0</v>
      </c>
      <c r="L36" s="63">
        <f t="shared" si="4"/>
        <v>0</v>
      </c>
      <c r="M36" s="63">
        <f t="shared" si="4"/>
        <v>0</v>
      </c>
      <c r="N36" s="285">
        <f t="shared" si="4"/>
        <v>0</v>
      </c>
      <c r="O36" s="278" t="str">
        <f t="shared" si="0"/>
        <v>OK</v>
      </c>
      <c r="Q36" s="9"/>
    </row>
    <row r="37" spans="1:18" s="3" customFormat="1">
      <c r="A37" s="31" t="s">
        <v>1</v>
      </c>
      <c r="B37" s="54">
        <f>+SUM(B36,B31,B25,B19)</f>
        <v>0</v>
      </c>
      <c r="C37" s="64">
        <f>+SUM(C36,C31,C25,C19)</f>
        <v>0</v>
      </c>
      <c r="D37" s="65">
        <f>+SUM(D36,D31,D25,D19)</f>
        <v>0</v>
      </c>
      <c r="E37" s="65">
        <f t="shared" ref="E37:N37" si="5">+SUM(E36,E31,E25,E19)</f>
        <v>0</v>
      </c>
      <c r="F37" s="65">
        <f t="shared" si="5"/>
        <v>0</v>
      </c>
      <c r="G37" s="65">
        <f t="shared" si="5"/>
        <v>0</v>
      </c>
      <c r="H37" s="65">
        <f t="shared" si="5"/>
        <v>0</v>
      </c>
      <c r="I37" s="65">
        <f t="shared" si="5"/>
        <v>0</v>
      </c>
      <c r="J37" s="65">
        <f t="shared" si="5"/>
        <v>0</v>
      </c>
      <c r="K37" s="65">
        <f t="shared" si="5"/>
        <v>0</v>
      </c>
      <c r="L37" s="65">
        <f t="shared" si="5"/>
        <v>0</v>
      </c>
      <c r="M37" s="65">
        <f t="shared" si="5"/>
        <v>0</v>
      </c>
      <c r="N37" s="286">
        <f t="shared" si="5"/>
        <v>0</v>
      </c>
      <c r="O37" s="292" t="str">
        <f t="shared" si="0"/>
        <v>OK</v>
      </c>
      <c r="P37" s="22"/>
      <c r="Q37" s="9"/>
    </row>
    <row r="38" spans="1:18" s="4" customFormat="1">
      <c r="A38" s="42" t="s">
        <v>2</v>
      </c>
      <c r="B38" s="125"/>
      <c r="C38" s="126"/>
      <c r="D38" s="127"/>
      <c r="E38" s="127"/>
      <c r="F38" s="127"/>
      <c r="G38" s="127"/>
      <c r="H38" s="127"/>
      <c r="I38" s="127"/>
      <c r="J38" s="128"/>
      <c r="K38" s="128"/>
      <c r="L38" s="128"/>
      <c r="M38" s="128"/>
      <c r="N38" s="287"/>
      <c r="O38" s="71"/>
    </row>
    <row r="39" spans="1:18" s="4" customFormat="1">
      <c r="A39" s="43" t="str">
        <f>+'Org Budget'!A40</f>
        <v>Salaries</v>
      </c>
      <c r="B39" s="50">
        <f>+'Org Budget'!E40</f>
        <v>0</v>
      </c>
      <c r="C39" s="25"/>
      <c r="D39" s="59"/>
      <c r="E39" s="59"/>
      <c r="F39" s="59"/>
      <c r="G39" s="59"/>
      <c r="H39" s="59"/>
      <c r="I39" s="59"/>
      <c r="J39" s="28"/>
      <c r="K39" s="28"/>
      <c r="L39" s="28"/>
      <c r="M39" s="28"/>
      <c r="N39" s="100"/>
      <c r="O39" s="278" t="str">
        <f t="shared" si="0"/>
        <v>OK</v>
      </c>
    </row>
    <row r="40" spans="1:18" s="4" customFormat="1">
      <c r="A40" s="43" t="str">
        <f>+'Org Budget'!A41</f>
        <v>Payroll</v>
      </c>
      <c r="B40" s="50">
        <f>+'Org Budget'!E41</f>
        <v>0</v>
      </c>
      <c r="C40" s="25"/>
      <c r="D40" s="59"/>
      <c r="E40" s="59"/>
      <c r="F40" s="59"/>
      <c r="G40" s="59"/>
      <c r="H40" s="59"/>
      <c r="I40" s="59"/>
      <c r="J40" s="28"/>
      <c r="K40" s="28"/>
      <c r="L40" s="28"/>
      <c r="M40" s="28"/>
      <c r="N40" s="100"/>
      <c r="O40" s="278" t="str">
        <f t="shared" si="0"/>
        <v>OK</v>
      </c>
      <c r="R40" s="8"/>
    </row>
    <row r="41" spans="1:18" s="4" customFormat="1">
      <c r="A41" s="43" t="str">
        <f>+'Org Budget'!A42</f>
        <v>Other Benefits</v>
      </c>
      <c r="B41" s="50">
        <f>+'Org Budget'!E42</f>
        <v>0</v>
      </c>
      <c r="C41" s="25"/>
      <c r="D41" s="59"/>
      <c r="E41" s="59"/>
      <c r="F41" s="59"/>
      <c r="G41" s="59"/>
      <c r="H41" s="59"/>
      <c r="I41" s="59"/>
      <c r="J41" s="28"/>
      <c r="K41" s="28"/>
      <c r="L41" s="28"/>
      <c r="M41" s="28"/>
      <c r="N41" s="100"/>
      <c r="O41" s="278" t="str">
        <f t="shared" si="0"/>
        <v>OK</v>
      </c>
      <c r="R41" s="8"/>
    </row>
    <row r="42" spans="1:18" s="4" customFormat="1">
      <c r="A42" s="43" t="str">
        <f>+'Org Budget'!A43</f>
        <v>Consultants</v>
      </c>
      <c r="B42" s="50">
        <f>+'Org Budget'!E43</f>
        <v>0</v>
      </c>
      <c r="C42" s="25"/>
      <c r="D42" s="59"/>
      <c r="E42" s="59"/>
      <c r="F42" s="59"/>
      <c r="G42" s="59"/>
      <c r="H42" s="59"/>
      <c r="I42" s="59"/>
      <c r="J42" s="28"/>
      <c r="K42" s="28"/>
      <c r="L42" s="28"/>
      <c r="M42" s="28"/>
      <c r="N42" s="100"/>
      <c r="O42" s="278" t="str">
        <f t="shared" si="0"/>
        <v>OK</v>
      </c>
      <c r="R42" s="8"/>
    </row>
    <row r="43" spans="1:18" s="3" customFormat="1">
      <c r="A43" s="43" t="str">
        <f>+'Org Budget'!A44</f>
        <v>Supplies</v>
      </c>
      <c r="B43" s="50">
        <f>+'Org Budget'!E44</f>
        <v>0</v>
      </c>
      <c r="C43" s="25"/>
      <c r="D43" s="59"/>
      <c r="E43" s="59"/>
      <c r="F43" s="59"/>
      <c r="G43" s="59"/>
      <c r="H43" s="59"/>
      <c r="I43" s="59"/>
      <c r="J43" s="28"/>
      <c r="K43" s="28"/>
      <c r="L43" s="28"/>
      <c r="M43" s="28"/>
      <c r="N43" s="100"/>
      <c r="O43" s="278" t="str">
        <f t="shared" si="0"/>
        <v>OK</v>
      </c>
      <c r="Q43" s="4"/>
      <c r="R43" s="8"/>
    </row>
    <row r="44" spans="1:18" s="3" customFormat="1">
      <c r="A44" s="43" t="str">
        <f>+'Org Budget'!A45</f>
        <v>Training</v>
      </c>
      <c r="B44" s="50">
        <f>+'Org Budget'!E45</f>
        <v>0</v>
      </c>
      <c r="C44" s="25"/>
      <c r="D44" s="59"/>
      <c r="E44" s="59"/>
      <c r="F44" s="59"/>
      <c r="G44" s="59"/>
      <c r="H44" s="59"/>
      <c r="I44" s="59"/>
      <c r="J44" s="28"/>
      <c r="K44" s="28"/>
      <c r="L44" s="28"/>
      <c r="M44" s="28"/>
      <c r="N44" s="121"/>
      <c r="O44" s="278" t="str">
        <f t="shared" si="0"/>
        <v>OK</v>
      </c>
      <c r="Q44" s="4"/>
      <c r="R44" s="8"/>
    </row>
    <row r="45" spans="1:18" s="3" customFormat="1">
      <c r="A45" s="43" t="str">
        <f>+'Org Budget'!A46</f>
        <v>Insurance</v>
      </c>
      <c r="B45" s="50">
        <f>+'Org Budget'!E46</f>
        <v>0</v>
      </c>
      <c r="C45" s="25"/>
      <c r="D45" s="59"/>
      <c r="E45" s="59"/>
      <c r="F45" s="59"/>
      <c r="G45" s="59"/>
      <c r="H45" s="59"/>
      <c r="I45" s="59"/>
      <c r="J45" s="28"/>
      <c r="K45" s="28"/>
      <c r="L45" s="28"/>
      <c r="M45" s="28"/>
      <c r="N45" s="121"/>
      <c r="O45" s="278" t="str">
        <f t="shared" si="0"/>
        <v>OK</v>
      </c>
      <c r="Q45" s="4"/>
      <c r="R45" s="8"/>
    </row>
    <row r="46" spans="1:18" s="3" customFormat="1">
      <c r="A46" s="43" t="str">
        <f>+'Org Budget'!A47</f>
        <v xml:space="preserve">Rent </v>
      </c>
      <c r="B46" s="50">
        <f>+'Org Budget'!E47</f>
        <v>0</v>
      </c>
      <c r="C46" s="25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288"/>
      <c r="O46" s="278" t="str">
        <f t="shared" si="0"/>
        <v>OK</v>
      </c>
      <c r="Q46" s="4"/>
      <c r="R46" s="8"/>
    </row>
    <row r="47" spans="1:18" s="3" customFormat="1">
      <c r="A47" s="43" t="str">
        <f>+'Org Budget'!A48</f>
        <v>Dues and Subscriptions</v>
      </c>
      <c r="B47" s="50">
        <f>+'Org Budget'!E48</f>
        <v>0</v>
      </c>
      <c r="C47" s="25"/>
      <c r="D47" s="59"/>
      <c r="E47" s="59"/>
      <c r="F47" s="59"/>
      <c r="G47" s="59"/>
      <c r="H47" s="59"/>
      <c r="I47" s="59"/>
      <c r="J47" s="28"/>
      <c r="K47" s="28"/>
      <c r="L47" s="28"/>
      <c r="M47" s="28"/>
      <c r="N47" s="121"/>
      <c r="O47" s="278" t="str">
        <f t="shared" si="0"/>
        <v>OK</v>
      </c>
      <c r="Q47" s="4"/>
      <c r="R47" s="8"/>
    </row>
    <row r="48" spans="1:18" s="3" customFormat="1">
      <c r="A48" s="43" t="str">
        <f>+'Org Budget'!A49</f>
        <v xml:space="preserve">Telephone </v>
      </c>
      <c r="B48" s="50">
        <f>+'Org Budget'!E49</f>
        <v>0</v>
      </c>
      <c r="C48" s="25"/>
      <c r="D48" s="59"/>
      <c r="E48" s="59"/>
      <c r="F48" s="59"/>
      <c r="G48" s="59"/>
      <c r="H48" s="59"/>
      <c r="I48" s="59"/>
      <c r="J48" s="28"/>
      <c r="K48" s="28"/>
      <c r="L48" s="28"/>
      <c r="M48" s="28"/>
      <c r="N48" s="121"/>
      <c r="O48" s="278" t="str">
        <f t="shared" si="0"/>
        <v>OK</v>
      </c>
      <c r="Q48" s="4"/>
      <c r="R48" s="8"/>
    </row>
    <row r="49" spans="1:18" s="3" customFormat="1">
      <c r="A49" s="43" t="str">
        <f>+'Org Budget'!A50</f>
        <v>Utilities</v>
      </c>
      <c r="B49" s="50">
        <f>+'Org Budget'!E50</f>
        <v>0</v>
      </c>
      <c r="C49" s="25"/>
      <c r="D49" s="59"/>
      <c r="E49" s="59"/>
      <c r="F49" s="59"/>
      <c r="G49" s="59"/>
      <c r="H49" s="59"/>
      <c r="I49" s="59"/>
      <c r="J49" s="28"/>
      <c r="K49" s="28"/>
      <c r="L49" s="28"/>
      <c r="M49" s="28"/>
      <c r="N49" s="121"/>
      <c r="O49" s="278" t="str">
        <f t="shared" si="0"/>
        <v>OK</v>
      </c>
      <c r="Q49" s="4"/>
      <c r="R49" s="8"/>
    </row>
    <row r="50" spans="1:18" s="3" customFormat="1">
      <c r="A50" s="43" t="str">
        <f>+'Org Budget'!A51</f>
        <v>Repairs &amp; Maintenance</v>
      </c>
      <c r="B50" s="50">
        <f>+'Org Budget'!E51</f>
        <v>0</v>
      </c>
      <c r="C50" s="25"/>
      <c r="D50" s="59"/>
      <c r="E50" s="59"/>
      <c r="F50" s="59"/>
      <c r="G50" s="59"/>
      <c r="H50" s="59"/>
      <c r="I50" s="59"/>
      <c r="J50" s="28"/>
      <c r="K50" s="28"/>
      <c r="L50" s="28"/>
      <c r="M50" s="28"/>
      <c r="N50" s="121"/>
      <c r="O50" s="278" t="str">
        <f t="shared" si="0"/>
        <v>OK</v>
      </c>
      <c r="Q50" s="4"/>
      <c r="R50" s="8"/>
    </row>
    <row r="51" spans="1:18" s="3" customFormat="1">
      <c r="A51" s="43" t="str">
        <f>+'Org Budget'!A52</f>
        <v>Accounting and Legal</v>
      </c>
      <c r="B51" s="50">
        <f>+'Org Budget'!E52</f>
        <v>0</v>
      </c>
      <c r="C51" s="25"/>
      <c r="D51" s="59"/>
      <c r="E51" s="59"/>
      <c r="F51" s="59"/>
      <c r="G51" s="59"/>
      <c r="H51" s="59"/>
      <c r="I51" s="59"/>
      <c r="J51" s="28"/>
      <c r="K51" s="28"/>
      <c r="L51" s="28"/>
      <c r="M51" s="28"/>
      <c r="N51" s="121"/>
      <c r="O51" s="278" t="str">
        <f t="shared" si="0"/>
        <v>OK</v>
      </c>
      <c r="Q51" s="4"/>
      <c r="R51" s="8"/>
    </row>
    <row r="52" spans="1:18" s="3" customFormat="1">
      <c r="A52" s="43" t="str">
        <f>+'Org Budget'!A53</f>
        <v>Deprecaition</v>
      </c>
      <c r="B52" s="50">
        <f>+'Org Budget'!E53</f>
        <v>0</v>
      </c>
      <c r="C52" s="25"/>
      <c r="D52" s="59"/>
      <c r="E52" s="59"/>
      <c r="F52" s="59"/>
      <c r="G52" s="59"/>
      <c r="H52" s="59"/>
      <c r="I52" s="59"/>
      <c r="J52" s="28"/>
      <c r="K52" s="28"/>
      <c r="L52" s="28"/>
      <c r="M52" s="28"/>
      <c r="N52" s="121"/>
      <c r="O52" s="278" t="str">
        <f t="shared" si="0"/>
        <v>OK</v>
      </c>
      <c r="Q52" s="4"/>
      <c r="R52" s="8"/>
    </row>
    <row r="53" spans="1:18" s="3" customFormat="1">
      <c r="A53" s="43" t="str">
        <f>+'Org Budget'!A54</f>
        <v>Advertising</v>
      </c>
      <c r="B53" s="50">
        <f>+'Org Budget'!E54</f>
        <v>0</v>
      </c>
      <c r="C53" s="25"/>
      <c r="D53" s="59"/>
      <c r="E53" s="59"/>
      <c r="F53" s="59"/>
      <c r="G53" s="59"/>
      <c r="H53" s="59"/>
      <c r="I53" s="59"/>
      <c r="J53" s="28"/>
      <c r="K53" s="28"/>
      <c r="L53" s="28"/>
      <c r="M53" s="28"/>
      <c r="N53" s="121"/>
      <c r="O53" s="278" t="str">
        <f t="shared" si="0"/>
        <v>OK</v>
      </c>
      <c r="Q53" s="4"/>
      <c r="R53" s="8"/>
    </row>
    <row r="54" spans="1:18" s="3" customFormat="1">
      <c r="A54" s="43" t="str">
        <f>+'Org Budget'!A55</f>
        <v>Taxes</v>
      </c>
      <c r="B54" s="50">
        <f>+'Org Budget'!E55</f>
        <v>0</v>
      </c>
      <c r="C54" s="25"/>
      <c r="D54" s="59"/>
      <c r="E54" s="59"/>
      <c r="F54" s="59"/>
      <c r="G54" s="59"/>
      <c r="H54" s="59"/>
      <c r="I54" s="59"/>
      <c r="J54" s="28"/>
      <c r="K54" s="28"/>
      <c r="L54" s="28"/>
      <c r="M54" s="28"/>
      <c r="N54" s="121"/>
      <c r="O54" s="278" t="str">
        <f t="shared" si="0"/>
        <v>OK</v>
      </c>
      <c r="Q54" s="4"/>
      <c r="R54" s="8"/>
    </row>
    <row r="55" spans="1:18" s="3" customFormat="1">
      <c r="A55" s="43" t="str">
        <f>+'Org Budget'!A56</f>
        <v>Special Events</v>
      </c>
      <c r="B55" s="50">
        <f>+'Org Budget'!E56</f>
        <v>0</v>
      </c>
      <c r="C55" s="25"/>
      <c r="D55" s="59"/>
      <c r="E55" s="59"/>
      <c r="F55" s="59"/>
      <c r="G55" s="59"/>
      <c r="H55" s="59"/>
      <c r="I55" s="59"/>
      <c r="J55" s="28"/>
      <c r="K55" s="28"/>
      <c r="L55" s="28"/>
      <c r="M55" s="28"/>
      <c r="N55" s="100"/>
      <c r="O55" s="278" t="str">
        <f t="shared" si="0"/>
        <v>OK</v>
      </c>
      <c r="Q55" s="4"/>
      <c r="R55" s="8"/>
    </row>
    <row r="56" spans="1:18" s="3" customFormat="1">
      <c r="A56" s="43" t="str">
        <f>+'Org Budget'!A57</f>
        <v>Office Expenses</v>
      </c>
      <c r="B56" s="50">
        <f>+'Org Budget'!E57</f>
        <v>0</v>
      </c>
      <c r="C56" s="25"/>
      <c r="D56" s="59"/>
      <c r="E56" s="59"/>
      <c r="F56" s="59"/>
      <c r="G56" s="59"/>
      <c r="H56" s="59"/>
      <c r="I56" s="59"/>
      <c r="J56" s="28"/>
      <c r="K56" s="28"/>
      <c r="L56" s="28"/>
      <c r="M56" s="28"/>
      <c r="N56" s="100"/>
      <c r="O56" s="278" t="str">
        <f t="shared" si="0"/>
        <v>OK</v>
      </c>
      <c r="Q56" s="4"/>
      <c r="R56" s="8"/>
    </row>
    <row r="57" spans="1:18" s="3" customFormat="1">
      <c r="A57" s="43" t="str">
        <f>+'Org Budget'!A58</f>
        <v>Miscellaneous</v>
      </c>
      <c r="B57" s="50">
        <f>+'Org Budget'!E58</f>
        <v>0</v>
      </c>
      <c r="C57" s="25"/>
      <c r="D57" s="59"/>
      <c r="E57" s="59"/>
      <c r="F57" s="59"/>
      <c r="G57" s="59"/>
      <c r="H57" s="59"/>
      <c r="I57" s="59"/>
      <c r="J57" s="28"/>
      <c r="K57" s="28"/>
      <c r="L57" s="28"/>
      <c r="M57" s="28"/>
      <c r="N57" s="100"/>
      <c r="O57" s="278" t="str">
        <f t="shared" si="0"/>
        <v>OK</v>
      </c>
    </row>
    <row r="58" spans="1:18">
      <c r="A58" s="44"/>
      <c r="B58" s="51"/>
      <c r="C58" s="60"/>
      <c r="D58" s="61"/>
      <c r="E58" s="61"/>
      <c r="F58" s="61"/>
      <c r="G58" s="61"/>
      <c r="H58" s="61"/>
      <c r="I58" s="61"/>
      <c r="J58" s="129"/>
      <c r="K58" s="130"/>
      <c r="L58" s="130"/>
      <c r="M58" s="130"/>
      <c r="N58" s="289"/>
      <c r="O58" s="72"/>
    </row>
    <row r="59" spans="1:18">
      <c r="A59" s="31" t="s">
        <v>3</v>
      </c>
      <c r="B59" s="54">
        <f>+SUM(B39:B56)</f>
        <v>0</v>
      </c>
      <c r="C59" s="64">
        <f>+SUM(C39:C58)</f>
        <v>0</v>
      </c>
      <c r="D59" s="65">
        <f>+SUM(D39:D58)</f>
        <v>0</v>
      </c>
      <c r="E59" s="65">
        <f t="shared" ref="E59:N59" si="6">+SUM(E39:E58)</f>
        <v>0</v>
      </c>
      <c r="F59" s="65">
        <f t="shared" si="6"/>
        <v>0</v>
      </c>
      <c r="G59" s="65">
        <f t="shared" si="6"/>
        <v>0</v>
      </c>
      <c r="H59" s="65">
        <f t="shared" si="6"/>
        <v>0</v>
      </c>
      <c r="I59" s="65">
        <f t="shared" si="6"/>
        <v>0</v>
      </c>
      <c r="J59" s="65">
        <f t="shared" si="6"/>
        <v>0</v>
      </c>
      <c r="K59" s="65">
        <f t="shared" si="6"/>
        <v>0</v>
      </c>
      <c r="L59" s="65">
        <f t="shared" si="6"/>
        <v>0</v>
      </c>
      <c r="M59" s="65">
        <f t="shared" si="6"/>
        <v>0</v>
      </c>
      <c r="N59" s="290">
        <f t="shared" si="6"/>
        <v>0</v>
      </c>
      <c r="O59" s="292" t="str">
        <f t="shared" si="0"/>
        <v>OK</v>
      </c>
    </row>
    <row r="60" spans="1:18">
      <c r="A60" s="45"/>
      <c r="B60" s="131"/>
      <c r="C60" s="132"/>
      <c r="D60" s="133"/>
      <c r="E60" s="133"/>
      <c r="F60" s="133"/>
      <c r="G60" s="133"/>
      <c r="H60" s="133"/>
      <c r="I60" s="133"/>
      <c r="J60" s="11"/>
      <c r="K60" s="11"/>
      <c r="L60" s="11"/>
      <c r="M60" s="11"/>
      <c r="N60" s="102"/>
      <c r="O60" s="73"/>
    </row>
    <row r="61" spans="1:18">
      <c r="A61" s="46" t="s">
        <v>5</v>
      </c>
      <c r="B61" s="134">
        <f>++B37-B59</f>
        <v>0</v>
      </c>
      <c r="C61" s="66">
        <f>+SUM(C37-C59)</f>
        <v>0</v>
      </c>
      <c r="D61" s="67">
        <f>+SUM(D37-D59)</f>
        <v>0</v>
      </c>
      <c r="E61" s="67">
        <f t="shared" ref="E61:N61" si="7">+SUM(E37-E59)</f>
        <v>0</v>
      </c>
      <c r="F61" s="67">
        <f t="shared" si="7"/>
        <v>0</v>
      </c>
      <c r="G61" s="67">
        <f t="shared" si="7"/>
        <v>0</v>
      </c>
      <c r="H61" s="67">
        <f t="shared" si="7"/>
        <v>0</v>
      </c>
      <c r="I61" s="67">
        <f t="shared" si="7"/>
        <v>0</v>
      </c>
      <c r="J61" s="67">
        <f t="shared" si="7"/>
        <v>0</v>
      </c>
      <c r="K61" s="67">
        <f t="shared" si="7"/>
        <v>0</v>
      </c>
      <c r="L61" s="67">
        <f t="shared" si="7"/>
        <v>0</v>
      </c>
      <c r="M61" s="67">
        <f t="shared" si="7"/>
        <v>0</v>
      </c>
      <c r="N61" s="291">
        <f t="shared" si="7"/>
        <v>0</v>
      </c>
      <c r="O61" s="292" t="str">
        <f t="shared" si="0"/>
        <v>OK</v>
      </c>
    </row>
    <row r="62" spans="1:18" s="2" customFormat="1">
      <c r="A62" s="12"/>
      <c r="B62" s="12"/>
      <c r="C62" s="12"/>
      <c r="D62" s="12"/>
      <c r="E62" s="12"/>
      <c r="F62" s="12"/>
      <c r="G62" s="12"/>
      <c r="H62" s="12"/>
      <c r="I62" s="12"/>
      <c r="J62" s="13"/>
      <c r="K62" s="13"/>
      <c r="L62" s="13"/>
      <c r="M62" s="13"/>
      <c r="N62" s="13"/>
    </row>
    <row r="63" spans="1:18">
      <c r="A63" s="15"/>
      <c r="B63" s="15"/>
      <c r="C63" s="15"/>
      <c r="D63" s="15"/>
      <c r="E63" s="15"/>
      <c r="F63" s="15"/>
      <c r="G63" s="15"/>
      <c r="H63" s="15"/>
      <c r="I63" s="15"/>
      <c r="J63" s="16"/>
    </row>
  </sheetData>
  <hyperlinks>
    <hyperlink ref="B7" r:id="rId1"/>
  </hyperlinks>
  <printOptions horizontalCentered="1"/>
  <pageMargins left="0.45" right="0.45" top="0.75" bottom="0.5" header="0.3" footer="0.3"/>
  <pageSetup scale="80" orientation="landscape" r:id="rId2"/>
  <headerFooter>
    <oddFooter>&amp;R&amp;"Avenir LT Std 35 Light,Regular"Template created by Northern California Community Loan Fund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workbookViewId="0">
      <selection activeCell="A2" sqref="A2"/>
    </sheetView>
  </sheetViews>
  <sheetFormatPr defaultRowHeight="12.75"/>
  <cols>
    <col min="1" max="1" width="31.85546875" style="3" customWidth="1"/>
    <col min="2" max="2" width="13.140625" style="3" customWidth="1"/>
    <col min="3" max="7" width="10.42578125" style="3" customWidth="1"/>
    <col min="8" max="8" width="8.140625" style="1" customWidth="1"/>
    <col min="9" max="9" width="9.140625" style="1"/>
    <col min="10" max="10" width="43.42578125" style="1" customWidth="1"/>
    <col min="11" max="11" width="17" style="1" customWidth="1"/>
    <col min="12" max="12" width="16.140625" style="1" customWidth="1"/>
    <col min="13" max="13" width="17" style="1" customWidth="1"/>
    <col min="14" max="14" width="16.140625" style="1" customWidth="1"/>
    <col min="15" max="15" width="16.42578125" style="1" customWidth="1"/>
    <col min="16" max="16" width="16.140625" style="1" customWidth="1"/>
    <col min="17" max="17" width="17" style="1" customWidth="1"/>
    <col min="18" max="18" width="16.140625" style="1" customWidth="1"/>
    <col min="19" max="19" width="17" style="1" customWidth="1"/>
    <col min="20" max="20" width="16.140625" style="1" customWidth="1"/>
    <col min="21" max="21" width="17" style="1" customWidth="1"/>
    <col min="22" max="22" width="16.140625" style="1" bestFit="1" customWidth="1"/>
    <col min="23" max="23" width="10.140625" style="1" customWidth="1"/>
    <col min="24" max="16384" width="9.140625" style="1"/>
  </cols>
  <sheetData>
    <row r="2" spans="1:10">
      <c r="B2" s="151" t="s">
        <v>80</v>
      </c>
      <c r="C2" s="152"/>
      <c r="D2" s="152"/>
      <c r="E2" s="152"/>
      <c r="F2" s="152"/>
      <c r="G2" s="152"/>
      <c r="H2" s="153"/>
    </row>
    <row r="3" spans="1:10">
      <c r="B3" s="154" t="s">
        <v>85</v>
      </c>
      <c r="C3" s="152"/>
      <c r="D3" s="152"/>
      <c r="E3" s="152"/>
      <c r="F3" s="152"/>
      <c r="G3" s="152"/>
      <c r="H3" s="153"/>
    </row>
    <row r="4" spans="1:10">
      <c r="B4" s="154" t="s">
        <v>81</v>
      </c>
      <c r="C4" s="152"/>
      <c r="D4" s="152"/>
      <c r="E4" s="152"/>
      <c r="F4" s="152"/>
      <c r="G4" s="152"/>
      <c r="H4" s="153"/>
    </row>
    <row r="5" spans="1:10">
      <c r="B5" s="154" t="s">
        <v>82</v>
      </c>
      <c r="C5" s="152"/>
      <c r="D5" s="152"/>
      <c r="E5" s="152"/>
      <c r="F5" s="152"/>
      <c r="G5" s="152"/>
      <c r="H5" s="153"/>
    </row>
    <row r="6" spans="1:10">
      <c r="B6" s="154" t="s">
        <v>83</v>
      </c>
      <c r="C6" s="152"/>
      <c r="D6" s="152"/>
      <c r="E6" s="152"/>
      <c r="F6" s="152"/>
      <c r="G6" s="152"/>
      <c r="H6" s="153"/>
    </row>
    <row r="7" spans="1:10">
      <c r="B7" s="155" t="s">
        <v>84</v>
      </c>
      <c r="C7" s="152"/>
      <c r="D7" s="152"/>
      <c r="E7" s="152"/>
      <c r="F7" s="152"/>
      <c r="G7" s="152"/>
      <c r="H7" s="153"/>
    </row>
    <row r="11" spans="1:10" ht="18.75">
      <c r="A11" s="5" t="s">
        <v>68</v>
      </c>
      <c r="B11" s="34"/>
      <c r="C11" s="34"/>
      <c r="D11" s="34"/>
      <c r="E11" s="34"/>
      <c r="F11" s="34"/>
      <c r="G11" s="34"/>
      <c r="H11" s="74"/>
    </row>
    <row r="12" spans="1:10" ht="18.75">
      <c r="A12" s="20" t="s">
        <v>63</v>
      </c>
      <c r="B12" s="35"/>
      <c r="C12" s="35"/>
      <c r="D12" s="35"/>
      <c r="E12" s="35"/>
      <c r="F12" s="35"/>
      <c r="G12" s="35"/>
      <c r="H12" s="75"/>
    </row>
    <row r="13" spans="1:10" s="2" customFormat="1">
      <c r="A13" s="38"/>
      <c r="B13" s="47" t="s">
        <v>4</v>
      </c>
      <c r="C13" s="55" t="s">
        <v>52</v>
      </c>
      <c r="D13" s="39" t="s">
        <v>53</v>
      </c>
      <c r="E13" s="39" t="s">
        <v>54</v>
      </c>
      <c r="F13" s="39" t="s">
        <v>55</v>
      </c>
      <c r="G13" s="294" t="s">
        <v>56</v>
      </c>
      <c r="H13" s="69" t="s">
        <v>7</v>
      </c>
      <c r="I13" s="4"/>
    </row>
    <row r="14" spans="1:10" s="3" customFormat="1">
      <c r="A14" s="40" t="s">
        <v>0</v>
      </c>
      <c r="B14" s="48"/>
      <c r="C14" s="26"/>
      <c r="D14" s="36"/>
      <c r="E14" s="36"/>
      <c r="F14" s="36"/>
      <c r="G14" s="295"/>
      <c r="H14" s="70"/>
    </row>
    <row r="15" spans="1:10" s="3" customFormat="1">
      <c r="A15" s="33" t="str">
        <f>+'Org Budget'!A16</f>
        <v>Government</v>
      </c>
      <c r="B15" s="49"/>
      <c r="C15" s="32"/>
      <c r="D15" s="37"/>
      <c r="E15" s="37"/>
      <c r="F15" s="37"/>
      <c r="G15" s="282"/>
      <c r="H15" s="70"/>
      <c r="J15" s="9"/>
    </row>
    <row r="16" spans="1:10" s="3" customFormat="1">
      <c r="A16" s="33">
        <f>+'Org Budget'!A17</f>
        <v>0</v>
      </c>
      <c r="B16" s="49">
        <f>+'Org Budget'!E17</f>
        <v>0</v>
      </c>
      <c r="C16" s="32"/>
      <c r="D16" s="37"/>
      <c r="E16" s="37"/>
      <c r="F16" s="37"/>
      <c r="G16" s="282"/>
      <c r="H16" s="293" t="str">
        <f>+IF(SUM(C16:G16)=B16,"OK","Check")</f>
        <v>OK</v>
      </c>
      <c r="J16" s="9"/>
    </row>
    <row r="17" spans="1:10" s="3" customFormat="1">
      <c r="A17" s="33">
        <f>+'Org Budget'!A18</f>
        <v>0</v>
      </c>
      <c r="B17" s="49">
        <f>+'Org Budget'!E18</f>
        <v>0</v>
      </c>
      <c r="C17" s="32"/>
      <c r="D17" s="37"/>
      <c r="E17" s="37"/>
      <c r="F17" s="37"/>
      <c r="G17" s="282"/>
      <c r="H17" s="293" t="str">
        <f t="shared" ref="H17:H57" si="0">+IF(SUM(C17:G17)=B17,"OK","Check")</f>
        <v>OK</v>
      </c>
      <c r="J17" s="9"/>
    </row>
    <row r="18" spans="1:10" s="3" customFormat="1">
      <c r="A18" s="33">
        <f>+'Org Budget'!A19</f>
        <v>0</v>
      </c>
      <c r="B18" s="49">
        <f>+'Org Budget'!E19</f>
        <v>0</v>
      </c>
      <c r="C18" s="32"/>
      <c r="D18" s="37"/>
      <c r="E18" s="37"/>
      <c r="F18" s="37"/>
      <c r="G18" s="282"/>
      <c r="H18" s="293" t="str">
        <f t="shared" si="0"/>
        <v>OK</v>
      </c>
      <c r="J18" s="9"/>
    </row>
    <row r="19" spans="1:10" s="3" customFormat="1">
      <c r="A19" s="29" t="str">
        <f>+'Org Budget'!A20</f>
        <v xml:space="preserve">TOTAL GOVERNMENT </v>
      </c>
      <c r="B19" s="49">
        <f>+'Org Budget'!E20</f>
        <v>0</v>
      </c>
      <c r="C19" s="32">
        <f>+SUM(C16:C18)</f>
        <v>0</v>
      </c>
      <c r="D19" s="37">
        <f t="shared" ref="D19:G19" si="1">+SUM(D16:D18)</f>
        <v>0</v>
      </c>
      <c r="E19" s="37">
        <f t="shared" si="1"/>
        <v>0</v>
      </c>
      <c r="F19" s="37">
        <f t="shared" si="1"/>
        <v>0</v>
      </c>
      <c r="G19" s="282">
        <f t="shared" si="1"/>
        <v>0</v>
      </c>
      <c r="H19" s="293" t="str">
        <f t="shared" si="0"/>
        <v>OK</v>
      </c>
      <c r="J19" s="9"/>
    </row>
    <row r="20" spans="1:10" s="3" customFormat="1">
      <c r="A20" s="33" t="str">
        <f>+'Org Budget'!A21</f>
        <v>Foundation Grants</v>
      </c>
      <c r="B20" s="49">
        <f>+'Org Budget'!E21</f>
        <v>0</v>
      </c>
      <c r="C20" s="32"/>
      <c r="D20" s="37"/>
      <c r="E20" s="37"/>
      <c r="F20" s="37"/>
      <c r="G20" s="282"/>
      <c r="H20" s="293"/>
      <c r="J20" s="9"/>
    </row>
    <row r="21" spans="1:10" s="3" customFormat="1">
      <c r="A21" s="33">
        <f>+'Org Budget'!A22</f>
        <v>0</v>
      </c>
      <c r="B21" s="49">
        <f>+'Org Budget'!E22</f>
        <v>0</v>
      </c>
      <c r="C21" s="32"/>
      <c r="D21" s="37"/>
      <c r="E21" s="37"/>
      <c r="F21" s="37"/>
      <c r="G21" s="282"/>
      <c r="H21" s="293" t="str">
        <f t="shared" si="0"/>
        <v>OK</v>
      </c>
      <c r="J21" s="9"/>
    </row>
    <row r="22" spans="1:10" s="3" customFormat="1">
      <c r="A22" s="33">
        <f>+'Org Budget'!A23</f>
        <v>0</v>
      </c>
      <c r="B22" s="49">
        <f>+'Org Budget'!E23</f>
        <v>0</v>
      </c>
      <c r="C22" s="32"/>
      <c r="D22" s="37"/>
      <c r="E22" s="37"/>
      <c r="F22" s="37"/>
      <c r="G22" s="282"/>
      <c r="H22" s="293" t="str">
        <f t="shared" si="0"/>
        <v>OK</v>
      </c>
      <c r="J22" s="9"/>
    </row>
    <row r="23" spans="1:10" s="3" customFormat="1">
      <c r="A23" s="33">
        <f>+'Org Budget'!A24</f>
        <v>0</v>
      </c>
      <c r="B23" s="49">
        <f>+'Org Budget'!E24</f>
        <v>0</v>
      </c>
      <c r="C23" s="32"/>
      <c r="D23" s="37"/>
      <c r="E23" s="37"/>
      <c r="F23" s="37"/>
      <c r="G23" s="282"/>
      <c r="H23" s="293" t="str">
        <f t="shared" si="0"/>
        <v>OK</v>
      </c>
      <c r="J23" s="9"/>
    </row>
    <row r="24" spans="1:10" s="3" customFormat="1">
      <c r="A24" s="33">
        <f>+'Org Budget'!A25</f>
        <v>0</v>
      </c>
      <c r="B24" s="49">
        <f>+'Org Budget'!E25</f>
        <v>0</v>
      </c>
      <c r="C24" s="32"/>
      <c r="D24" s="37"/>
      <c r="E24" s="37"/>
      <c r="F24" s="37"/>
      <c r="G24" s="282"/>
      <c r="H24" s="293" t="str">
        <f t="shared" si="0"/>
        <v>OK</v>
      </c>
      <c r="J24" s="9"/>
    </row>
    <row r="25" spans="1:10" s="7" customFormat="1">
      <c r="A25" s="29" t="str">
        <f>+'Org Budget'!A26</f>
        <v>TOTAL FOUNDATION GRANTS</v>
      </c>
      <c r="B25" s="49">
        <f>+'Org Budget'!E26</f>
        <v>0</v>
      </c>
      <c r="C25" s="32">
        <f>+SUM(C21:C24)</f>
        <v>0</v>
      </c>
      <c r="D25" s="37">
        <f>+SUM(D21:D24)</f>
        <v>0</v>
      </c>
      <c r="E25" s="37">
        <f t="shared" ref="E25:G25" si="2">+SUM(E21:E24)</f>
        <v>0</v>
      </c>
      <c r="F25" s="37">
        <f t="shared" si="2"/>
        <v>0</v>
      </c>
      <c r="G25" s="282">
        <f t="shared" si="2"/>
        <v>0</v>
      </c>
      <c r="H25" s="293" t="str">
        <f t="shared" si="0"/>
        <v>OK</v>
      </c>
      <c r="J25" s="9"/>
    </row>
    <row r="26" spans="1:10" s="7" customFormat="1">
      <c r="A26" s="33" t="str">
        <f>+'Org Budget'!A27</f>
        <v>Individual Contributions</v>
      </c>
      <c r="B26" s="49">
        <f>+'Org Budget'!E27</f>
        <v>0</v>
      </c>
      <c r="C26" s="32"/>
      <c r="D26" s="37"/>
      <c r="E26" s="37"/>
      <c r="F26" s="37"/>
      <c r="G26" s="282"/>
      <c r="H26" s="293"/>
      <c r="J26" s="9"/>
    </row>
    <row r="27" spans="1:10" s="7" customFormat="1">
      <c r="A27" s="33">
        <f>+'Org Budget'!A28</f>
        <v>0</v>
      </c>
      <c r="B27" s="49">
        <f>+'Org Budget'!E28</f>
        <v>0</v>
      </c>
      <c r="C27" s="32"/>
      <c r="D27" s="37"/>
      <c r="E27" s="37"/>
      <c r="F27" s="37"/>
      <c r="G27" s="282"/>
      <c r="H27" s="293" t="str">
        <f t="shared" si="0"/>
        <v>OK</v>
      </c>
      <c r="J27" s="9"/>
    </row>
    <row r="28" spans="1:10" s="7" customFormat="1">
      <c r="A28" s="33">
        <f>+'Org Budget'!A29</f>
        <v>0</v>
      </c>
      <c r="B28" s="49">
        <f>+'Org Budget'!E29</f>
        <v>0</v>
      </c>
      <c r="C28" s="32"/>
      <c r="D28" s="37"/>
      <c r="E28" s="37"/>
      <c r="F28" s="37"/>
      <c r="G28" s="282"/>
      <c r="H28" s="293" t="str">
        <f t="shared" si="0"/>
        <v>OK</v>
      </c>
      <c r="J28" s="9"/>
    </row>
    <row r="29" spans="1:10" s="7" customFormat="1">
      <c r="A29" s="33">
        <f>+'Org Budget'!A30</f>
        <v>0</v>
      </c>
      <c r="B29" s="49">
        <f>+'Org Budget'!E30</f>
        <v>0</v>
      </c>
      <c r="C29" s="32"/>
      <c r="D29" s="37"/>
      <c r="E29" s="37"/>
      <c r="F29" s="37"/>
      <c r="G29" s="282"/>
      <c r="H29" s="293" t="str">
        <f t="shared" si="0"/>
        <v>OK</v>
      </c>
      <c r="J29" s="9"/>
    </row>
    <row r="30" spans="1:10" s="7" customFormat="1">
      <c r="A30" s="33">
        <f>+'Org Budget'!A31</f>
        <v>0</v>
      </c>
      <c r="B30" s="49">
        <f>+'Org Budget'!E31</f>
        <v>0</v>
      </c>
      <c r="C30" s="32"/>
      <c r="D30" s="37"/>
      <c r="E30" s="37"/>
      <c r="F30" s="37"/>
      <c r="G30" s="282"/>
      <c r="H30" s="293" t="str">
        <f t="shared" si="0"/>
        <v>OK</v>
      </c>
      <c r="J30" s="9"/>
    </row>
    <row r="31" spans="1:10" s="7" customFormat="1">
      <c r="A31" s="29" t="str">
        <f>+'Org Budget'!A32</f>
        <v>TOTAL CONTRIBUTED</v>
      </c>
      <c r="B31" s="49">
        <f>+'Org Budget'!E32</f>
        <v>0</v>
      </c>
      <c r="C31" s="32">
        <f>+SUM(C27:C30)</f>
        <v>0</v>
      </c>
      <c r="D31" s="37">
        <f>+SUM(D27:D30)</f>
        <v>0</v>
      </c>
      <c r="E31" s="37">
        <f t="shared" ref="E31:G31" si="3">+SUM(E27:E30)</f>
        <v>0</v>
      </c>
      <c r="F31" s="37">
        <f t="shared" si="3"/>
        <v>0</v>
      </c>
      <c r="G31" s="282">
        <f t="shared" si="3"/>
        <v>0</v>
      </c>
      <c r="H31" s="293" t="str">
        <f t="shared" si="0"/>
        <v>OK</v>
      </c>
      <c r="J31" s="9"/>
    </row>
    <row r="32" spans="1:10" s="7" customFormat="1">
      <c r="A32" s="33" t="str">
        <f>+'Org Budget'!A33</f>
        <v>Earned Income</v>
      </c>
      <c r="B32" s="49">
        <f>+'Org Budget'!E33</f>
        <v>0</v>
      </c>
      <c r="C32" s="32"/>
      <c r="D32" s="37"/>
      <c r="E32" s="37"/>
      <c r="F32" s="37"/>
      <c r="G32" s="282"/>
      <c r="H32" s="293"/>
      <c r="J32" s="9"/>
    </row>
    <row r="33" spans="1:11" s="7" customFormat="1">
      <c r="A33" s="33">
        <f>+'Org Budget'!A34</f>
        <v>0</v>
      </c>
      <c r="B33" s="49">
        <f>+'Org Budget'!E34</f>
        <v>0</v>
      </c>
      <c r="C33" s="32"/>
      <c r="D33" s="37"/>
      <c r="E33" s="37"/>
      <c r="F33" s="37"/>
      <c r="G33" s="282"/>
      <c r="H33" s="293" t="str">
        <f t="shared" si="0"/>
        <v>OK</v>
      </c>
      <c r="J33" s="9"/>
    </row>
    <row r="34" spans="1:11" s="7" customFormat="1">
      <c r="A34" s="33">
        <f>+'Org Budget'!A35</f>
        <v>0</v>
      </c>
      <c r="B34" s="49">
        <f>+'Org Budget'!E35</f>
        <v>0</v>
      </c>
      <c r="C34" s="32"/>
      <c r="D34" s="37"/>
      <c r="E34" s="37"/>
      <c r="F34" s="37"/>
      <c r="G34" s="282"/>
      <c r="H34" s="293" t="str">
        <f t="shared" si="0"/>
        <v>OK</v>
      </c>
      <c r="J34" s="9"/>
    </row>
    <row r="35" spans="1:11" s="7" customFormat="1">
      <c r="A35" s="33">
        <f>+'Org Budget'!A36</f>
        <v>0</v>
      </c>
      <c r="B35" s="49">
        <f>+'Org Budget'!E36</f>
        <v>0</v>
      </c>
      <c r="C35" s="32"/>
      <c r="D35" s="37"/>
      <c r="E35" s="37"/>
      <c r="F35" s="37"/>
      <c r="G35" s="282"/>
      <c r="H35" s="293" t="str">
        <f t="shared" si="0"/>
        <v>OK</v>
      </c>
      <c r="J35" s="9"/>
    </row>
    <row r="36" spans="1:11" s="7" customFormat="1">
      <c r="A36" s="41" t="str">
        <f>+'Org Budget'!A37</f>
        <v>TOTAL EARNED INCOME</v>
      </c>
      <c r="B36" s="49">
        <f>+'Org Budget'!E37</f>
        <v>0</v>
      </c>
      <c r="C36" s="62">
        <f>+SUM(C33:C35)</f>
        <v>0</v>
      </c>
      <c r="D36" s="63">
        <f>+SUM(D33:D35)</f>
        <v>0</v>
      </c>
      <c r="E36" s="63">
        <f t="shared" ref="E36:G36" si="4">+SUM(E33:E35)</f>
        <v>0</v>
      </c>
      <c r="F36" s="63">
        <f t="shared" si="4"/>
        <v>0</v>
      </c>
      <c r="G36" s="296">
        <f t="shared" si="4"/>
        <v>0</v>
      </c>
      <c r="H36" s="293" t="str">
        <f t="shared" si="0"/>
        <v>OK</v>
      </c>
      <c r="J36" s="9"/>
    </row>
    <row r="37" spans="1:11" s="3" customFormat="1">
      <c r="A37" s="31" t="s">
        <v>1</v>
      </c>
      <c r="B37" s="54">
        <f>+SUM(B36,B31,B25,B19)</f>
        <v>0</v>
      </c>
      <c r="C37" s="64">
        <f>+SUM(C36,C31,C25,C19)</f>
        <v>0</v>
      </c>
      <c r="D37" s="65">
        <f>+SUM(D36,D31,D25,D19)</f>
        <v>0</v>
      </c>
      <c r="E37" s="65">
        <f t="shared" ref="E37:G37" si="5">+SUM(E36,E31,E25,E19)</f>
        <v>0</v>
      </c>
      <c r="F37" s="65">
        <f t="shared" si="5"/>
        <v>0</v>
      </c>
      <c r="G37" s="290">
        <f t="shared" si="5"/>
        <v>0</v>
      </c>
      <c r="H37" s="292" t="str">
        <f t="shared" si="0"/>
        <v>OK</v>
      </c>
      <c r="I37" s="22"/>
      <c r="J37" s="9"/>
    </row>
    <row r="38" spans="1:11" s="4" customFormat="1">
      <c r="A38" s="42" t="s">
        <v>2</v>
      </c>
      <c r="B38" s="125"/>
      <c r="C38" s="126"/>
      <c r="D38" s="127"/>
      <c r="E38" s="127"/>
      <c r="F38" s="127"/>
      <c r="G38" s="297"/>
      <c r="H38" s="71"/>
    </row>
    <row r="39" spans="1:11" s="4" customFormat="1">
      <c r="A39" s="43" t="str">
        <f>+'Org Budget'!A40</f>
        <v>Salaries</v>
      </c>
      <c r="B39" s="50">
        <f>+'Org Budget'!E40</f>
        <v>0</v>
      </c>
      <c r="C39" s="25"/>
      <c r="D39" s="59"/>
      <c r="E39" s="59"/>
      <c r="F39" s="59"/>
      <c r="G39" s="288"/>
      <c r="H39" s="293" t="str">
        <f t="shared" si="0"/>
        <v>OK</v>
      </c>
    </row>
    <row r="40" spans="1:11" s="4" customFormat="1">
      <c r="A40" s="43" t="str">
        <f>+'Org Budget'!A41</f>
        <v>Payroll</v>
      </c>
      <c r="B40" s="50">
        <f>+'Org Budget'!E41</f>
        <v>0</v>
      </c>
      <c r="C40" s="25"/>
      <c r="D40" s="59"/>
      <c r="E40" s="59"/>
      <c r="F40" s="59"/>
      <c r="G40" s="288"/>
      <c r="H40" s="293" t="str">
        <f t="shared" si="0"/>
        <v>OK</v>
      </c>
      <c r="K40" s="8"/>
    </row>
    <row r="41" spans="1:11" s="4" customFormat="1">
      <c r="A41" s="43" t="str">
        <f>+'Org Budget'!A42</f>
        <v>Other Benefits</v>
      </c>
      <c r="B41" s="50">
        <f>+'Org Budget'!E42</f>
        <v>0</v>
      </c>
      <c r="C41" s="25"/>
      <c r="D41" s="59"/>
      <c r="E41" s="59"/>
      <c r="F41" s="59"/>
      <c r="G41" s="288"/>
      <c r="H41" s="293" t="str">
        <f t="shared" si="0"/>
        <v>OK</v>
      </c>
      <c r="K41" s="8"/>
    </row>
    <row r="42" spans="1:11" s="4" customFormat="1">
      <c r="A42" s="43" t="str">
        <f>+'Org Budget'!A43</f>
        <v>Consultants</v>
      </c>
      <c r="B42" s="50">
        <f>+'Org Budget'!E43</f>
        <v>0</v>
      </c>
      <c r="C42" s="25"/>
      <c r="D42" s="59"/>
      <c r="E42" s="59"/>
      <c r="F42" s="59"/>
      <c r="G42" s="288"/>
      <c r="H42" s="293" t="str">
        <f t="shared" si="0"/>
        <v>OK</v>
      </c>
      <c r="K42" s="8"/>
    </row>
    <row r="43" spans="1:11" s="3" customFormat="1">
      <c r="A43" s="43" t="str">
        <f>+'Org Budget'!A44</f>
        <v>Supplies</v>
      </c>
      <c r="B43" s="50">
        <f>+'Org Budget'!E44</f>
        <v>0</v>
      </c>
      <c r="C43" s="25"/>
      <c r="D43" s="59"/>
      <c r="E43" s="59"/>
      <c r="F43" s="59"/>
      <c r="G43" s="288"/>
      <c r="H43" s="293" t="str">
        <f t="shared" si="0"/>
        <v>OK</v>
      </c>
      <c r="J43" s="4"/>
      <c r="K43" s="8"/>
    </row>
    <row r="44" spans="1:11" s="3" customFormat="1">
      <c r="A44" s="43" t="str">
        <f>+'Org Budget'!A45</f>
        <v>Training</v>
      </c>
      <c r="B44" s="50">
        <f>+'Org Budget'!E45</f>
        <v>0</v>
      </c>
      <c r="C44" s="25"/>
      <c r="D44" s="59"/>
      <c r="E44" s="59"/>
      <c r="F44" s="59"/>
      <c r="G44" s="288"/>
      <c r="H44" s="293" t="str">
        <f t="shared" si="0"/>
        <v>OK</v>
      </c>
      <c r="J44" s="4"/>
      <c r="K44" s="8"/>
    </row>
    <row r="45" spans="1:11" s="3" customFormat="1">
      <c r="A45" s="43" t="str">
        <f>+'Org Budget'!A46</f>
        <v>Insurance</v>
      </c>
      <c r="B45" s="50">
        <f>+'Org Budget'!E46</f>
        <v>0</v>
      </c>
      <c r="C45" s="25"/>
      <c r="D45" s="59"/>
      <c r="E45" s="59"/>
      <c r="F45" s="59"/>
      <c r="G45" s="288"/>
      <c r="H45" s="293" t="str">
        <f t="shared" si="0"/>
        <v>OK</v>
      </c>
      <c r="J45" s="4"/>
      <c r="K45" s="8"/>
    </row>
    <row r="46" spans="1:11" s="3" customFormat="1">
      <c r="A46" s="43" t="str">
        <f>+'Org Budget'!A47</f>
        <v xml:space="preserve">Rent </v>
      </c>
      <c r="B46" s="50">
        <f>+'Org Budget'!E47</f>
        <v>0</v>
      </c>
      <c r="C46" s="25"/>
      <c r="D46" s="59"/>
      <c r="E46" s="59"/>
      <c r="F46" s="59"/>
      <c r="G46" s="288"/>
      <c r="H46" s="293" t="str">
        <f t="shared" si="0"/>
        <v>OK</v>
      </c>
      <c r="J46" s="4"/>
      <c r="K46" s="8"/>
    </row>
    <row r="47" spans="1:11" s="3" customFormat="1">
      <c r="A47" s="43" t="str">
        <f>+'Org Budget'!A48</f>
        <v>Dues and Subscriptions</v>
      </c>
      <c r="B47" s="50">
        <f>+'Org Budget'!E48</f>
        <v>0</v>
      </c>
      <c r="C47" s="25"/>
      <c r="D47" s="59"/>
      <c r="E47" s="59"/>
      <c r="F47" s="59"/>
      <c r="G47" s="288"/>
      <c r="H47" s="293" t="str">
        <f t="shared" si="0"/>
        <v>OK</v>
      </c>
      <c r="J47" s="4"/>
      <c r="K47" s="8"/>
    </row>
    <row r="48" spans="1:11" s="3" customFormat="1">
      <c r="A48" s="43" t="str">
        <f>+'Org Budget'!A49</f>
        <v xml:space="preserve">Telephone </v>
      </c>
      <c r="B48" s="50">
        <f>+'Org Budget'!E49</f>
        <v>0</v>
      </c>
      <c r="C48" s="25"/>
      <c r="D48" s="59"/>
      <c r="E48" s="59"/>
      <c r="F48" s="59"/>
      <c r="G48" s="288"/>
      <c r="H48" s="293" t="str">
        <f t="shared" si="0"/>
        <v>OK</v>
      </c>
      <c r="J48" s="4"/>
      <c r="K48" s="8"/>
    </row>
    <row r="49" spans="1:11" s="3" customFormat="1">
      <c r="A49" s="43" t="str">
        <f>+'Org Budget'!A50</f>
        <v>Utilities</v>
      </c>
      <c r="B49" s="50">
        <f>+'Org Budget'!E50</f>
        <v>0</v>
      </c>
      <c r="C49" s="25"/>
      <c r="D49" s="59"/>
      <c r="E49" s="59"/>
      <c r="F49" s="59"/>
      <c r="G49" s="288"/>
      <c r="H49" s="293" t="str">
        <f t="shared" si="0"/>
        <v>OK</v>
      </c>
      <c r="J49" s="4"/>
      <c r="K49" s="8"/>
    </row>
    <row r="50" spans="1:11" s="3" customFormat="1">
      <c r="A50" s="43" t="str">
        <f>+'Org Budget'!A51</f>
        <v>Repairs &amp; Maintenance</v>
      </c>
      <c r="B50" s="50">
        <f>+'Org Budget'!E51</f>
        <v>0</v>
      </c>
      <c r="C50" s="25"/>
      <c r="D50" s="59"/>
      <c r="E50" s="59"/>
      <c r="F50" s="59"/>
      <c r="G50" s="288"/>
      <c r="H50" s="293" t="str">
        <f t="shared" si="0"/>
        <v>OK</v>
      </c>
      <c r="J50" s="4"/>
      <c r="K50" s="8"/>
    </row>
    <row r="51" spans="1:11" s="3" customFormat="1">
      <c r="A51" s="43" t="str">
        <f>+'Org Budget'!A52</f>
        <v>Accounting and Legal</v>
      </c>
      <c r="B51" s="50">
        <f>+'Org Budget'!E52</f>
        <v>0</v>
      </c>
      <c r="C51" s="25"/>
      <c r="D51" s="59"/>
      <c r="E51" s="59"/>
      <c r="F51" s="59"/>
      <c r="G51" s="288"/>
      <c r="H51" s="293" t="str">
        <f t="shared" si="0"/>
        <v>OK</v>
      </c>
      <c r="J51" s="4"/>
      <c r="K51" s="8"/>
    </row>
    <row r="52" spans="1:11" s="3" customFormat="1">
      <c r="A52" s="43" t="str">
        <f>+'Org Budget'!A53</f>
        <v>Deprecaition</v>
      </c>
      <c r="B52" s="50">
        <f>+'Org Budget'!E53</f>
        <v>0</v>
      </c>
      <c r="C52" s="25"/>
      <c r="D52" s="59"/>
      <c r="E52" s="59"/>
      <c r="F52" s="59"/>
      <c r="G52" s="288"/>
      <c r="H52" s="293" t="str">
        <f t="shared" si="0"/>
        <v>OK</v>
      </c>
      <c r="J52" s="4"/>
      <c r="K52" s="8"/>
    </row>
    <row r="53" spans="1:11" s="3" customFormat="1">
      <c r="A53" s="43" t="str">
        <f>+'Org Budget'!A54</f>
        <v>Advertising</v>
      </c>
      <c r="B53" s="50">
        <f>+'Org Budget'!E54</f>
        <v>0</v>
      </c>
      <c r="C53" s="25"/>
      <c r="D53" s="59"/>
      <c r="E53" s="59"/>
      <c r="F53" s="59"/>
      <c r="G53" s="288"/>
      <c r="H53" s="293" t="str">
        <f t="shared" si="0"/>
        <v>OK</v>
      </c>
      <c r="J53" s="4"/>
      <c r="K53" s="8"/>
    </row>
    <row r="54" spans="1:11" s="3" customFormat="1">
      <c r="A54" s="43" t="str">
        <f>+'Org Budget'!A55</f>
        <v>Taxes</v>
      </c>
      <c r="B54" s="50">
        <f>+'Org Budget'!E55</f>
        <v>0</v>
      </c>
      <c r="C54" s="25"/>
      <c r="D54" s="59"/>
      <c r="E54" s="59"/>
      <c r="F54" s="59"/>
      <c r="G54" s="288"/>
      <c r="H54" s="293" t="str">
        <f t="shared" si="0"/>
        <v>OK</v>
      </c>
      <c r="J54" s="4"/>
      <c r="K54" s="8"/>
    </row>
    <row r="55" spans="1:11" s="3" customFormat="1">
      <c r="A55" s="43" t="str">
        <f>+'Org Budget'!A56</f>
        <v>Special Events</v>
      </c>
      <c r="B55" s="50">
        <f>+'Org Budget'!E56</f>
        <v>0</v>
      </c>
      <c r="C55" s="25"/>
      <c r="D55" s="59"/>
      <c r="E55" s="59"/>
      <c r="F55" s="59"/>
      <c r="G55" s="288"/>
      <c r="H55" s="293" t="str">
        <f t="shared" si="0"/>
        <v>OK</v>
      </c>
      <c r="J55" s="4"/>
      <c r="K55" s="8"/>
    </row>
    <row r="56" spans="1:11" s="3" customFormat="1">
      <c r="A56" s="43" t="str">
        <f>+'Org Budget'!A57</f>
        <v>Office Expenses</v>
      </c>
      <c r="B56" s="50">
        <f>+'Org Budget'!E57</f>
        <v>0</v>
      </c>
      <c r="C56" s="25"/>
      <c r="D56" s="59"/>
      <c r="E56" s="59"/>
      <c r="F56" s="59"/>
      <c r="G56" s="288"/>
      <c r="H56" s="293" t="str">
        <f t="shared" si="0"/>
        <v>OK</v>
      </c>
      <c r="J56" s="4"/>
      <c r="K56" s="8"/>
    </row>
    <row r="57" spans="1:11" s="3" customFormat="1">
      <c r="A57" s="43" t="str">
        <f>+'Org Budget'!A58</f>
        <v>Miscellaneous</v>
      </c>
      <c r="B57" s="50">
        <f>+'Org Budget'!E58</f>
        <v>0</v>
      </c>
      <c r="C57" s="25"/>
      <c r="D57" s="59"/>
      <c r="E57" s="59"/>
      <c r="F57" s="59"/>
      <c r="G57" s="288"/>
      <c r="H57" s="293" t="str">
        <f t="shared" si="0"/>
        <v>OK</v>
      </c>
    </row>
    <row r="58" spans="1:11">
      <c r="A58" s="44"/>
      <c r="B58" s="51"/>
      <c r="C58" s="60"/>
      <c r="D58" s="61"/>
      <c r="E58" s="61"/>
      <c r="F58" s="61"/>
      <c r="G58" s="298"/>
      <c r="H58" s="72"/>
    </row>
    <row r="59" spans="1:11">
      <c r="A59" s="31" t="s">
        <v>3</v>
      </c>
      <c r="B59" s="54">
        <f>+SUM(B39:B58)</f>
        <v>0</v>
      </c>
      <c r="C59" s="64">
        <f>+SUM(C39:C58)</f>
        <v>0</v>
      </c>
      <c r="D59" s="65">
        <f>+SUM(D39:D58)</f>
        <v>0</v>
      </c>
      <c r="E59" s="65">
        <f t="shared" ref="E59:G59" si="6">+SUM(E39:E58)</f>
        <v>0</v>
      </c>
      <c r="F59" s="65">
        <f t="shared" si="6"/>
        <v>0</v>
      </c>
      <c r="G59" s="290">
        <f t="shared" si="6"/>
        <v>0</v>
      </c>
      <c r="H59" s="301" t="str">
        <f>+IF(SUM(C59:G59)=B59,"OK","Check")</f>
        <v>OK</v>
      </c>
    </row>
    <row r="60" spans="1:11">
      <c r="A60" s="45"/>
      <c r="B60" s="131"/>
      <c r="C60" s="132"/>
      <c r="D60" s="133"/>
      <c r="E60" s="133"/>
      <c r="F60" s="133"/>
      <c r="G60" s="299"/>
      <c r="H60" s="300"/>
    </row>
    <row r="61" spans="1:11">
      <c r="A61" s="46" t="s">
        <v>5</v>
      </c>
      <c r="B61" s="134">
        <f>+SUM(B37-B59)</f>
        <v>0</v>
      </c>
      <c r="C61" s="66">
        <f>+SUM(C37-C59)</f>
        <v>0</v>
      </c>
      <c r="D61" s="67">
        <f>+SUM(D37-D59)</f>
        <v>0</v>
      </c>
      <c r="E61" s="67">
        <f t="shared" ref="E61:G61" si="7">+SUM(E37-E59)</f>
        <v>0</v>
      </c>
      <c r="F61" s="67">
        <f t="shared" si="7"/>
        <v>0</v>
      </c>
      <c r="G61" s="291">
        <f t="shared" si="7"/>
        <v>0</v>
      </c>
      <c r="H61" s="301" t="str">
        <f>+IF(SUM(C61:G61)=B61,"OK","Check")</f>
        <v>OK</v>
      </c>
    </row>
    <row r="62" spans="1:11" s="2" customFormat="1">
      <c r="A62" s="12"/>
      <c r="B62" s="12"/>
      <c r="C62" s="12"/>
      <c r="D62" s="12"/>
      <c r="E62" s="12"/>
      <c r="F62" s="12"/>
      <c r="G62" s="12"/>
    </row>
    <row r="63" spans="1:11">
      <c r="A63" s="15"/>
      <c r="B63" s="15"/>
      <c r="C63" s="15"/>
      <c r="D63" s="15"/>
      <c r="E63" s="15"/>
      <c r="F63" s="15"/>
      <c r="G63" s="15"/>
    </row>
  </sheetData>
  <hyperlinks>
    <hyperlink ref="B7" r:id="rId1"/>
  </hyperlinks>
  <pageMargins left="0.7" right="0.7" top="1" bottom="0.75" header="0.3" footer="0.3"/>
  <pageSetup scale="87" orientation="portrait" r:id="rId2"/>
  <headerFooter>
    <oddFooter>&amp;R&amp;"Avenir LT Std 35 Light,Regular"Template created by Northern California Community Loan Fund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5"/>
  <sheetViews>
    <sheetView workbookViewId="0">
      <selection activeCell="E14" sqref="E14"/>
    </sheetView>
  </sheetViews>
  <sheetFormatPr defaultRowHeight="12.75"/>
  <cols>
    <col min="1" max="1" width="38.28515625" style="3" bestFit="1" customWidth="1"/>
    <col min="2" max="13" width="10.42578125" style="3" customWidth="1"/>
    <col min="14" max="14" width="9.140625" style="1"/>
    <col min="15" max="15" width="43.42578125" style="1" customWidth="1"/>
    <col min="16" max="16" width="17" style="1" customWidth="1"/>
    <col min="17" max="17" width="16.140625" style="1" customWidth="1"/>
    <col min="18" max="18" width="17" style="1" customWidth="1"/>
    <col min="19" max="19" width="16.140625" style="1" customWidth="1"/>
    <col min="20" max="20" width="16.42578125" style="1" customWidth="1"/>
    <col min="21" max="21" width="16.140625" style="1" customWidth="1"/>
    <col min="22" max="22" width="17" style="1" customWidth="1"/>
    <col min="23" max="23" width="16.140625" style="1" customWidth="1"/>
    <col min="24" max="24" width="17" style="1" customWidth="1"/>
    <col min="25" max="25" width="16.140625" style="1" customWidth="1"/>
    <col min="26" max="26" width="17" style="1" customWidth="1"/>
    <col min="27" max="27" width="16.140625" style="1" bestFit="1" customWidth="1"/>
    <col min="28" max="28" width="10.140625" style="1" customWidth="1"/>
    <col min="29" max="16384" width="9.140625" style="1"/>
  </cols>
  <sheetData>
    <row r="2" spans="1:14">
      <c r="B2" s="151" t="s">
        <v>80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4">
      <c r="B3" s="154" t="s">
        <v>85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4">
      <c r="B4" s="154" t="s">
        <v>81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4">
      <c r="B5" s="154" t="s">
        <v>82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14">
      <c r="B6" s="154" t="s">
        <v>83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4">
      <c r="B7" s="155" t="s">
        <v>84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11" spans="1:14" ht="18.75">
      <c r="A11" s="5" t="s">
        <v>68</v>
      </c>
      <c r="B11" s="34"/>
      <c r="C11" s="34"/>
      <c r="D11" s="34"/>
      <c r="E11" s="34"/>
      <c r="F11" s="34"/>
      <c r="G11" s="34"/>
      <c r="H11" s="34"/>
      <c r="I11" s="6"/>
      <c r="J11" s="6"/>
      <c r="K11" s="6"/>
      <c r="L11" s="6"/>
      <c r="M11" s="156"/>
    </row>
    <row r="12" spans="1:14" ht="18.75">
      <c r="A12" s="20" t="s">
        <v>64</v>
      </c>
      <c r="B12" s="35"/>
      <c r="C12" s="35"/>
      <c r="D12" s="35"/>
      <c r="E12" s="35"/>
      <c r="F12" s="35"/>
      <c r="G12" s="35"/>
      <c r="H12" s="35"/>
      <c r="I12" s="21"/>
      <c r="J12" s="21"/>
      <c r="K12" s="21"/>
      <c r="L12" s="21"/>
      <c r="M12" s="157"/>
    </row>
    <row r="13" spans="1:14" s="2" customFormat="1">
      <c r="A13" s="78"/>
      <c r="B13" s="79" t="s">
        <v>40</v>
      </c>
      <c r="C13" s="80" t="s">
        <v>41</v>
      </c>
      <c r="D13" s="80" t="s">
        <v>42</v>
      </c>
      <c r="E13" s="80" t="s">
        <v>43</v>
      </c>
      <c r="F13" s="80" t="s">
        <v>44</v>
      </c>
      <c r="G13" s="80" t="s">
        <v>45</v>
      </c>
      <c r="H13" s="80" t="s">
        <v>46</v>
      </c>
      <c r="I13" s="81" t="s">
        <v>47</v>
      </c>
      <c r="J13" s="82" t="s">
        <v>48</v>
      </c>
      <c r="K13" s="82" t="s">
        <v>49</v>
      </c>
      <c r="L13" s="82" t="s">
        <v>50</v>
      </c>
      <c r="M13" s="83" t="s">
        <v>51</v>
      </c>
      <c r="N13" s="4"/>
    </row>
    <row r="14" spans="1:14" s="2" customFormat="1">
      <c r="A14" s="78" t="s">
        <v>57</v>
      </c>
      <c r="B14" s="135"/>
      <c r="C14" s="87">
        <f>+B65</f>
        <v>0</v>
      </c>
      <c r="D14" s="87">
        <f t="shared" ref="D14:M14" si="0">+C65</f>
        <v>0</v>
      </c>
      <c r="E14" s="87">
        <f t="shared" si="0"/>
        <v>0</v>
      </c>
      <c r="F14" s="87">
        <f t="shared" si="0"/>
        <v>0</v>
      </c>
      <c r="G14" s="87">
        <f t="shared" si="0"/>
        <v>0</v>
      </c>
      <c r="H14" s="87">
        <f t="shared" si="0"/>
        <v>0</v>
      </c>
      <c r="I14" s="87">
        <f t="shared" si="0"/>
        <v>0</v>
      </c>
      <c r="J14" s="87">
        <f t="shared" si="0"/>
        <v>0</v>
      </c>
      <c r="K14" s="87">
        <f t="shared" si="0"/>
        <v>0</v>
      </c>
      <c r="L14" s="87">
        <f t="shared" si="0"/>
        <v>0</v>
      </c>
      <c r="M14" s="88">
        <f t="shared" si="0"/>
        <v>0</v>
      </c>
      <c r="N14" s="17"/>
    </row>
    <row r="15" spans="1:14" s="2" customFormat="1">
      <c r="A15" s="77"/>
      <c r="B15" s="136"/>
      <c r="C15" s="137"/>
      <c r="D15" s="137"/>
      <c r="E15" s="137"/>
      <c r="F15" s="137"/>
      <c r="G15" s="137"/>
      <c r="H15" s="137"/>
      <c r="I15" s="138"/>
      <c r="J15" s="138"/>
      <c r="K15" s="138"/>
      <c r="L15" s="138"/>
      <c r="M15" s="139"/>
      <c r="N15" s="4"/>
    </row>
    <row r="16" spans="1:14" s="2" customFormat="1">
      <c r="A16" s="84" t="s">
        <v>65</v>
      </c>
      <c r="B16" s="136"/>
      <c r="C16" s="137"/>
      <c r="D16" s="137"/>
      <c r="E16" s="137"/>
      <c r="F16" s="137"/>
      <c r="G16" s="137"/>
      <c r="H16" s="137"/>
      <c r="I16" s="138"/>
      <c r="J16" s="138"/>
      <c r="K16" s="138"/>
      <c r="L16" s="138"/>
      <c r="M16" s="139"/>
      <c r="N16" s="4"/>
    </row>
    <row r="17" spans="1:15" s="3" customFormat="1">
      <c r="A17" s="49" t="str">
        <f>+'Org Budget'!A16</f>
        <v>Government</v>
      </c>
      <c r="B17" s="32"/>
      <c r="C17" s="37"/>
      <c r="D17" s="37"/>
      <c r="E17" s="37"/>
      <c r="F17" s="37"/>
      <c r="G17" s="37"/>
      <c r="H17" s="37"/>
      <c r="I17" s="28"/>
      <c r="J17" s="28"/>
      <c r="K17" s="28"/>
      <c r="L17" s="28"/>
      <c r="M17" s="58"/>
      <c r="O17" s="9"/>
    </row>
    <row r="18" spans="1:15" s="3" customFormat="1">
      <c r="A18" s="49">
        <f>+'Org Budget'!A17</f>
        <v>0</v>
      </c>
      <c r="B18" s="32"/>
      <c r="C18" s="37"/>
      <c r="D18" s="37"/>
      <c r="E18" s="37"/>
      <c r="F18" s="37"/>
      <c r="G18" s="37"/>
      <c r="H18" s="37"/>
      <c r="I18" s="28"/>
      <c r="J18" s="28"/>
      <c r="K18" s="28"/>
      <c r="L18" s="28"/>
      <c r="M18" s="58"/>
      <c r="O18" s="9"/>
    </row>
    <row r="19" spans="1:15" s="3" customFormat="1">
      <c r="A19" s="49">
        <f>+'Org Budget'!A18</f>
        <v>0</v>
      </c>
      <c r="B19" s="32"/>
      <c r="C19" s="37"/>
      <c r="D19" s="37"/>
      <c r="E19" s="37"/>
      <c r="F19" s="37"/>
      <c r="G19" s="37"/>
      <c r="H19" s="37"/>
      <c r="I19" s="28"/>
      <c r="J19" s="28"/>
      <c r="K19" s="28"/>
      <c r="L19" s="28"/>
      <c r="M19" s="58"/>
      <c r="O19" s="9"/>
    </row>
    <row r="20" spans="1:15" s="3" customFormat="1">
      <c r="A20" s="49">
        <f>+'Org Budget'!A19</f>
        <v>0</v>
      </c>
      <c r="B20" s="32"/>
      <c r="C20" s="37"/>
      <c r="D20" s="37"/>
      <c r="E20" s="37"/>
      <c r="F20" s="37"/>
      <c r="G20" s="37"/>
      <c r="H20" s="37"/>
      <c r="I20" s="28"/>
      <c r="J20" s="28"/>
      <c r="K20" s="28"/>
      <c r="L20" s="28"/>
      <c r="M20" s="58"/>
      <c r="O20" s="9"/>
    </row>
    <row r="21" spans="1:15" s="3" customFormat="1">
      <c r="A21" s="76" t="str">
        <f>+'Org Budget'!A20</f>
        <v xml:space="preserve">TOTAL GOVERNMENT </v>
      </c>
      <c r="B21" s="32">
        <f>+SUM(B18:B20)</f>
        <v>0</v>
      </c>
      <c r="C21" s="37">
        <f t="shared" ref="C21:M21" si="1">+SUM(C18:C20)</f>
        <v>0</v>
      </c>
      <c r="D21" s="37">
        <f t="shared" si="1"/>
        <v>0</v>
      </c>
      <c r="E21" s="37">
        <f t="shared" si="1"/>
        <v>0</v>
      </c>
      <c r="F21" s="37">
        <f t="shared" si="1"/>
        <v>0</v>
      </c>
      <c r="G21" s="37">
        <f t="shared" si="1"/>
        <v>0</v>
      </c>
      <c r="H21" s="37">
        <f t="shared" si="1"/>
        <v>0</v>
      </c>
      <c r="I21" s="37">
        <f t="shared" si="1"/>
        <v>0</v>
      </c>
      <c r="J21" s="37">
        <f t="shared" si="1"/>
        <v>0</v>
      </c>
      <c r="K21" s="37">
        <f t="shared" si="1"/>
        <v>0</v>
      </c>
      <c r="L21" s="37">
        <f t="shared" si="1"/>
        <v>0</v>
      </c>
      <c r="M21" s="56">
        <f t="shared" si="1"/>
        <v>0</v>
      </c>
      <c r="O21" s="9"/>
    </row>
    <row r="22" spans="1:15" s="3" customFormat="1">
      <c r="A22" s="49" t="str">
        <f>+'Org Budget'!A21</f>
        <v>Foundation Grants</v>
      </c>
      <c r="B22" s="32"/>
      <c r="C22" s="37"/>
      <c r="D22" s="37"/>
      <c r="E22" s="37"/>
      <c r="F22" s="37"/>
      <c r="G22" s="37"/>
      <c r="H22" s="37"/>
      <c r="I22" s="122"/>
      <c r="J22" s="122"/>
      <c r="K22" s="122"/>
      <c r="L22" s="122"/>
      <c r="M22" s="124"/>
      <c r="O22" s="9"/>
    </row>
    <row r="23" spans="1:15" s="3" customFormat="1">
      <c r="A23" s="49">
        <f>+'Org Budget'!A22</f>
        <v>0</v>
      </c>
      <c r="B23" s="32"/>
      <c r="C23" s="37"/>
      <c r="D23" s="37"/>
      <c r="E23" s="37"/>
      <c r="F23" s="37"/>
      <c r="G23" s="37"/>
      <c r="H23" s="37"/>
      <c r="I23" s="28"/>
      <c r="J23" s="28"/>
      <c r="K23" s="28"/>
      <c r="L23" s="28"/>
      <c r="M23" s="58"/>
      <c r="O23" s="9"/>
    </row>
    <row r="24" spans="1:15" s="3" customFormat="1">
      <c r="A24" s="49">
        <f>+'Org Budget'!A23</f>
        <v>0</v>
      </c>
      <c r="B24" s="32"/>
      <c r="C24" s="37"/>
      <c r="D24" s="37"/>
      <c r="E24" s="37"/>
      <c r="F24" s="37"/>
      <c r="G24" s="37"/>
      <c r="H24" s="37"/>
      <c r="I24" s="28"/>
      <c r="J24" s="28"/>
      <c r="K24" s="28"/>
      <c r="L24" s="28"/>
      <c r="M24" s="58"/>
      <c r="O24" s="9"/>
    </row>
    <row r="25" spans="1:15" s="3" customFormat="1">
      <c r="A25" s="49">
        <f>+'Org Budget'!A24</f>
        <v>0</v>
      </c>
      <c r="B25" s="32"/>
      <c r="C25" s="37"/>
      <c r="D25" s="37"/>
      <c r="E25" s="37"/>
      <c r="F25" s="37"/>
      <c r="G25" s="37"/>
      <c r="H25" s="37"/>
      <c r="I25" s="28"/>
      <c r="J25" s="28"/>
      <c r="K25" s="28"/>
      <c r="L25" s="28"/>
      <c r="M25" s="58"/>
      <c r="O25" s="9"/>
    </row>
    <row r="26" spans="1:15" s="3" customFormat="1">
      <c r="A26" s="49">
        <f>+'Org Budget'!A25</f>
        <v>0</v>
      </c>
      <c r="B26" s="32"/>
      <c r="C26" s="37"/>
      <c r="D26" s="37"/>
      <c r="E26" s="37"/>
      <c r="F26" s="37"/>
      <c r="G26" s="37"/>
      <c r="H26" s="37"/>
      <c r="I26" s="28"/>
      <c r="J26" s="28"/>
      <c r="K26" s="28"/>
      <c r="L26" s="28"/>
      <c r="M26" s="58"/>
      <c r="O26" s="9"/>
    </row>
    <row r="27" spans="1:15" s="7" customFormat="1">
      <c r="A27" s="76" t="str">
        <f>+'Org Budget'!A26</f>
        <v>TOTAL FOUNDATION GRANTS</v>
      </c>
      <c r="B27" s="32">
        <f>+SUM(B23:B26)</f>
        <v>0</v>
      </c>
      <c r="C27" s="37">
        <f>+SUM(C23:C26)</f>
        <v>0</v>
      </c>
      <c r="D27" s="37">
        <f t="shared" ref="D27:M27" si="2">+SUM(D23:D26)</f>
        <v>0</v>
      </c>
      <c r="E27" s="37">
        <f t="shared" si="2"/>
        <v>0</v>
      </c>
      <c r="F27" s="37">
        <f t="shared" si="2"/>
        <v>0</v>
      </c>
      <c r="G27" s="37">
        <f t="shared" si="2"/>
        <v>0</v>
      </c>
      <c r="H27" s="37">
        <f t="shared" si="2"/>
        <v>0</v>
      </c>
      <c r="I27" s="37">
        <f t="shared" si="2"/>
        <v>0</v>
      </c>
      <c r="J27" s="37">
        <f t="shared" si="2"/>
        <v>0</v>
      </c>
      <c r="K27" s="37">
        <f t="shared" si="2"/>
        <v>0</v>
      </c>
      <c r="L27" s="37">
        <f t="shared" si="2"/>
        <v>0</v>
      </c>
      <c r="M27" s="56">
        <f t="shared" si="2"/>
        <v>0</v>
      </c>
      <c r="O27" s="9"/>
    </row>
    <row r="28" spans="1:15" s="7" customFormat="1">
      <c r="A28" s="49" t="str">
        <f>+'Org Budget'!A27</f>
        <v>Individual Contributions</v>
      </c>
      <c r="B28" s="32"/>
      <c r="C28" s="37"/>
      <c r="D28" s="37"/>
      <c r="E28" s="37"/>
      <c r="F28" s="37"/>
      <c r="G28" s="37"/>
      <c r="H28" s="37"/>
      <c r="I28" s="30"/>
      <c r="J28" s="30"/>
      <c r="K28" s="30"/>
      <c r="L28" s="30"/>
      <c r="M28" s="57"/>
      <c r="O28" s="9"/>
    </row>
    <row r="29" spans="1:15" s="7" customFormat="1">
      <c r="A29" s="49">
        <f>+'Org Budget'!A28</f>
        <v>0</v>
      </c>
      <c r="B29" s="32"/>
      <c r="C29" s="37"/>
      <c r="D29" s="37"/>
      <c r="E29" s="37"/>
      <c r="F29" s="37"/>
      <c r="G29" s="37"/>
      <c r="H29" s="37"/>
      <c r="I29" s="30"/>
      <c r="J29" s="30"/>
      <c r="K29" s="30"/>
      <c r="L29" s="30"/>
      <c r="M29" s="57"/>
      <c r="O29" s="9"/>
    </row>
    <row r="30" spans="1:15" s="7" customFormat="1">
      <c r="A30" s="49">
        <f>+'Org Budget'!A29</f>
        <v>0</v>
      </c>
      <c r="B30" s="32"/>
      <c r="C30" s="37"/>
      <c r="D30" s="37"/>
      <c r="E30" s="37"/>
      <c r="F30" s="37"/>
      <c r="G30" s="37"/>
      <c r="H30" s="37"/>
      <c r="I30" s="30"/>
      <c r="J30" s="30"/>
      <c r="K30" s="30"/>
      <c r="L30" s="30"/>
      <c r="M30" s="57"/>
      <c r="O30" s="9"/>
    </row>
    <row r="31" spans="1:15" s="7" customFormat="1">
      <c r="A31" s="49">
        <f>+'Org Budget'!A30</f>
        <v>0</v>
      </c>
      <c r="B31" s="32"/>
      <c r="C31" s="37"/>
      <c r="D31" s="37"/>
      <c r="E31" s="37"/>
      <c r="F31" s="37"/>
      <c r="G31" s="37"/>
      <c r="H31" s="37"/>
      <c r="I31" s="30"/>
      <c r="J31" s="30"/>
      <c r="K31" s="30"/>
      <c r="L31" s="30"/>
      <c r="M31" s="57"/>
      <c r="O31" s="9"/>
    </row>
    <row r="32" spans="1:15" s="7" customFormat="1">
      <c r="A32" s="49">
        <f>+'Org Budget'!A31</f>
        <v>0</v>
      </c>
      <c r="B32" s="32"/>
      <c r="C32" s="37"/>
      <c r="D32" s="37"/>
      <c r="E32" s="37"/>
      <c r="F32" s="37"/>
      <c r="G32" s="37"/>
      <c r="H32" s="37"/>
      <c r="I32" s="28"/>
      <c r="J32" s="28"/>
      <c r="K32" s="28"/>
      <c r="L32" s="28"/>
      <c r="M32" s="58"/>
      <c r="O32" s="9"/>
    </row>
    <row r="33" spans="1:16" s="7" customFormat="1">
      <c r="A33" s="76" t="str">
        <f>+'Org Budget'!A32</f>
        <v>TOTAL CONTRIBUTED</v>
      </c>
      <c r="B33" s="32">
        <f>+SUM(B29:B32)</f>
        <v>0</v>
      </c>
      <c r="C33" s="37">
        <f>+SUM(C29:C32)</f>
        <v>0</v>
      </c>
      <c r="D33" s="37">
        <f t="shared" ref="D33:M33" si="3">+SUM(D29:D32)</f>
        <v>0</v>
      </c>
      <c r="E33" s="37">
        <f t="shared" si="3"/>
        <v>0</v>
      </c>
      <c r="F33" s="37">
        <f t="shared" si="3"/>
        <v>0</v>
      </c>
      <c r="G33" s="37">
        <f t="shared" si="3"/>
        <v>0</v>
      </c>
      <c r="H33" s="37">
        <f t="shared" si="3"/>
        <v>0</v>
      </c>
      <c r="I33" s="37">
        <f t="shared" si="3"/>
        <v>0</v>
      </c>
      <c r="J33" s="37">
        <f t="shared" si="3"/>
        <v>0</v>
      </c>
      <c r="K33" s="37">
        <f t="shared" si="3"/>
        <v>0</v>
      </c>
      <c r="L33" s="37">
        <f t="shared" si="3"/>
        <v>0</v>
      </c>
      <c r="M33" s="56">
        <f t="shared" si="3"/>
        <v>0</v>
      </c>
      <c r="O33" s="9"/>
    </row>
    <row r="34" spans="1:16" s="7" customFormat="1">
      <c r="A34" s="49" t="str">
        <f>+'Org Budget'!A33</f>
        <v>Earned Income</v>
      </c>
      <c r="B34" s="32"/>
      <c r="C34" s="37"/>
      <c r="D34" s="37"/>
      <c r="E34" s="37"/>
      <c r="F34" s="37"/>
      <c r="G34" s="37"/>
      <c r="H34" s="37"/>
      <c r="I34" s="28"/>
      <c r="J34" s="28"/>
      <c r="K34" s="28"/>
      <c r="L34" s="28"/>
      <c r="M34" s="58"/>
      <c r="O34" s="9"/>
    </row>
    <row r="35" spans="1:16" s="7" customFormat="1">
      <c r="A35" s="49">
        <f>+'Org Budget'!A34</f>
        <v>0</v>
      </c>
      <c r="B35" s="32"/>
      <c r="C35" s="37"/>
      <c r="D35" s="37"/>
      <c r="E35" s="37"/>
      <c r="F35" s="37"/>
      <c r="G35" s="37"/>
      <c r="H35" s="37"/>
      <c r="I35" s="122"/>
      <c r="J35" s="28"/>
      <c r="K35" s="28"/>
      <c r="L35" s="28"/>
      <c r="M35" s="58"/>
      <c r="O35" s="9"/>
    </row>
    <row r="36" spans="1:16" s="7" customFormat="1">
      <c r="A36" s="49">
        <f>+'Org Budget'!A35</f>
        <v>0</v>
      </c>
      <c r="B36" s="32"/>
      <c r="C36" s="37"/>
      <c r="D36" s="37"/>
      <c r="E36" s="37"/>
      <c r="F36" s="37"/>
      <c r="G36" s="37"/>
      <c r="H36" s="37"/>
      <c r="I36" s="122"/>
      <c r="J36" s="28"/>
      <c r="K36" s="28"/>
      <c r="L36" s="28"/>
      <c r="M36" s="58"/>
      <c r="O36" s="9"/>
    </row>
    <row r="37" spans="1:16" s="7" customFormat="1">
      <c r="A37" s="49">
        <f>+'Org Budget'!A36</f>
        <v>0</v>
      </c>
      <c r="B37" s="32"/>
      <c r="C37" s="37"/>
      <c r="D37" s="37"/>
      <c r="E37" s="37"/>
      <c r="F37" s="37"/>
      <c r="G37" s="37"/>
      <c r="H37" s="37"/>
      <c r="I37" s="28"/>
      <c r="J37" s="28"/>
      <c r="K37" s="28"/>
      <c r="L37" s="28"/>
      <c r="M37" s="58"/>
      <c r="O37" s="9"/>
    </row>
    <row r="38" spans="1:16" s="7" customFormat="1">
      <c r="A38" s="41" t="str">
        <f>+'Org Budget'!A37</f>
        <v>TOTAL EARNED INCOME</v>
      </c>
      <c r="B38" s="62">
        <f>+SUM(B35:B37)</f>
        <v>0</v>
      </c>
      <c r="C38" s="63">
        <f>+SUM(C35:C37)</f>
        <v>0</v>
      </c>
      <c r="D38" s="63">
        <f t="shared" ref="D38:M38" si="4">+SUM(D35:D37)</f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89">
        <f t="shared" si="4"/>
        <v>0</v>
      </c>
      <c r="O38" s="9"/>
    </row>
    <row r="39" spans="1:16" s="3" customFormat="1">
      <c r="A39" s="31" t="s">
        <v>66</v>
      </c>
      <c r="B39" s="64">
        <f>+SUM(B38,B33,B27,B21)</f>
        <v>0</v>
      </c>
      <c r="C39" s="65">
        <f>+SUM(C38,C33,C27,C21)</f>
        <v>0</v>
      </c>
      <c r="D39" s="65">
        <f t="shared" ref="D39:M39" si="5">+SUM(D38,D33,D27,D21)</f>
        <v>0</v>
      </c>
      <c r="E39" s="65">
        <f t="shared" si="5"/>
        <v>0</v>
      </c>
      <c r="F39" s="65">
        <f t="shared" si="5"/>
        <v>0</v>
      </c>
      <c r="G39" s="65">
        <f t="shared" si="5"/>
        <v>0</v>
      </c>
      <c r="H39" s="65">
        <f t="shared" si="5"/>
        <v>0</v>
      </c>
      <c r="I39" s="65">
        <f t="shared" si="5"/>
        <v>0</v>
      </c>
      <c r="J39" s="65">
        <f t="shared" si="5"/>
        <v>0</v>
      </c>
      <c r="K39" s="65">
        <f t="shared" si="5"/>
        <v>0</v>
      </c>
      <c r="L39" s="65">
        <f t="shared" si="5"/>
        <v>0</v>
      </c>
      <c r="M39" s="90">
        <f t="shared" si="5"/>
        <v>0</v>
      </c>
      <c r="N39" s="22"/>
      <c r="O39" s="9"/>
    </row>
    <row r="40" spans="1:16" s="4" customFormat="1">
      <c r="A40" s="42" t="s">
        <v>58</v>
      </c>
      <c r="B40" s="126"/>
      <c r="C40" s="127"/>
      <c r="D40" s="127"/>
      <c r="E40" s="127"/>
      <c r="F40" s="127"/>
      <c r="G40" s="127"/>
      <c r="H40" s="127"/>
      <c r="I40" s="128"/>
      <c r="J40" s="128"/>
      <c r="K40" s="128"/>
      <c r="L40" s="128"/>
      <c r="M40" s="140"/>
    </row>
    <row r="41" spans="1:16" s="4" customFormat="1">
      <c r="A41" s="43" t="str">
        <f>+'Org Budget'!A40</f>
        <v>Salaries</v>
      </c>
      <c r="B41" s="25"/>
      <c r="C41" s="59"/>
      <c r="D41" s="59"/>
      <c r="E41" s="59"/>
      <c r="F41" s="59"/>
      <c r="G41" s="59"/>
      <c r="H41" s="59"/>
      <c r="I41" s="28"/>
      <c r="J41" s="28"/>
      <c r="K41" s="28"/>
      <c r="L41" s="28"/>
      <c r="M41" s="58"/>
    </row>
    <row r="42" spans="1:16" s="4" customFormat="1">
      <c r="A42" s="43" t="str">
        <f>+'Org Budget'!A41</f>
        <v>Payroll</v>
      </c>
      <c r="B42" s="25"/>
      <c r="C42" s="59"/>
      <c r="D42" s="59"/>
      <c r="E42" s="59"/>
      <c r="F42" s="59"/>
      <c r="G42" s="59"/>
      <c r="H42" s="59"/>
      <c r="I42" s="28"/>
      <c r="J42" s="28"/>
      <c r="K42" s="28"/>
      <c r="L42" s="28"/>
      <c r="M42" s="58"/>
      <c r="P42" s="8"/>
    </row>
    <row r="43" spans="1:16" s="4" customFormat="1">
      <c r="A43" s="43" t="str">
        <f>+'Org Budget'!A42</f>
        <v>Other Benefits</v>
      </c>
      <c r="B43" s="25"/>
      <c r="C43" s="59"/>
      <c r="D43" s="59"/>
      <c r="E43" s="59"/>
      <c r="F43" s="59"/>
      <c r="G43" s="59"/>
      <c r="H43" s="59"/>
      <c r="I43" s="28"/>
      <c r="J43" s="28"/>
      <c r="K43" s="28"/>
      <c r="L43" s="28"/>
      <c r="M43" s="58"/>
      <c r="P43" s="8"/>
    </row>
    <row r="44" spans="1:16" s="4" customFormat="1">
      <c r="A44" s="43" t="str">
        <f>+'Org Budget'!A43</f>
        <v>Consultants</v>
      </c>
      <c r="B44" s="25"/>
      <c r="C44" s="59"/>
      <c r="D44" s="59"/>
      <c r="E44" s="59"/>
      <c r="F44" s="59"/>
      <c r="G44" s="59"/>
      <c r="H44" s="59"/>
      <c r="I44" s="28"/>
      <c r="J44" s="28"/>
      <c r="K44" s="28"/>
      <c r="L44" s="28"/>
      <c r="M44" s="58"/>
      <c r="P44" s="8"/>
    </row>
    <row r="45" spans="1:16" s="3" customFormat="1">
      <c r="A45" s="43" t="str">
        <f>+'Org Budget'!A44</f>
        <v>Supplies</v>
      </c>
      <c r="B45" s="25"/>
      <c r="C45" s="59"/>
      <c r="D45" s="59"/>
      <c r="E45" s="59"/>
      <c r="F45" s="59"/>
      <c r="G45" s="59"/>
      <c r="H45" s="59"/>
      <c r="I45" s="28"/>
      <c r="J45" s="28"/>
      <c r="K45" s="28"/>
      <c r="L45" s="28"/>
      <c r="M45" s="58"/>
      <c r="O45" s="4"/>
      <c r="P45" s="8"/>
    </row>
    <row r="46" spans="1:16" s="3" customFormat="1">
      <c r="A46" s="43" t="str">
        <f>+'Org Budget'!A45</f>
        <v>Training</v>
      </c>
      <c r="B46" s="25"/>
      <c r="C46" s="59"/>
      <c r="D46" s="59"/>
      <c r="E46" s="59"/>
      <c r="F46" s="59"/>
      <c r="G46" s="59"/>
      <c r="H46" s="59"/>
      <c r="I46" s="28"/>
      <c r="J46" s="28"/>
      <c r="K46" s="28"/>
      <c r="L46" s="28"/>
      <c r="M46" s="58"/>
      <c r="O46" s="4"/>
      <c r="P46" s="8"/>
    </row>
    <row r="47" spans="1:16" s="3" customFormat="1">
      <c r="A47" s="43" t="str">
        <f>+'Org Budget'!A46</f>
        <v>Insurance</v>
      </c>
      <c r="B47" s="25"/>
      <c r="C47" s="59"/>
      <c r="D47" s="59"/>
      <c r="E47" s="59"/>
      <c r="F47" s="59"/>
      <c r="G47" s="59"/>
      <c r="H47" s="59"/>
      <c r="I47" s="28"/>
      <c r="J47" s="28"/>
      <c r="K47" s="28"/>
      <c r="L47" s="28"/>
      <c r="M47" s="58"/>
      <c r="O47" s="4"/>
      <c r="P47" s="8"/>
    </row>
    <row r="48" spans="1:16" s="3" customFormat="1">
      <c r="A48" s="43" t="str">
        <f>+'Org Budget'!A47</f>
        <v xml:space="preserve">Rent </v>
      </c>
      <c r="B48" s="25"/>
      <c r="C48" s="59"/>
      <c r="D48" s="59"/>
      <c r="E48" s="59"/>
      <c r="F48" s="59"/>
      <c r="G48" s="59"/>
      <c r="H48" s="59"/>
      <c r="I48" s="28"/>
      <c r="J48" s="28"/>
      <c r="K48" s="28"/>
      <c r="L48" s="28"/>
      <c r="M48" s="58"/>
      <c r="O48" s="4"/>
      <c r="P48" s="8"/>
    </row>
    <row r="49" spans="1:16" s="3" customFormat="1">
      <c r="A49" s="43" t="str">
        <f>+'Org Budget'!A48</f>
        <v>Dues and Subscriptions</v>
      </c>
      <c r="B49" s="25"/>
      <c r="C49" s="59"/>
      <c r="D49" s="59"/>
      <c r="E49" s="59"/>
      <c r="F49" s="59"/>
      <c r="G49" s="59"/>
      <c r="H49" s="59"/>
      <c r="I49" s="28"/>
      <c r="J49" s="28"/>
      <c r="K49" s="28"/>
      <c r="L49" s="28"/>
      <c r="M49" s="58"/>
      <c r="O49" s="4"/>
      <c r="P49" s="8"/>
    </row>
    <row r="50" spans="1:16" s="3" customFormat="1">
      <c r="A50" s="43" t="str">
        <f>+'Org Budget'!A49</f>
        <v xml:space="preserve">Telephone </v>
      </c>
      <c r="B50" s="25"/>
      <c r="C50" s="59"/>
      <c r="D50" s="59"/>
      <c r="E50" s="59"/>
      <c r="F50" s="59"/>
      <c r="G50" s="59"/>
      <c r="H50" s="59"/>
      <c r="I50" s="28"/>
      <c r="J50" s="28"/>
      <c r="K50" s="28"/>
      <c r="L50" s="28"/>
      <c r="M50" s="58"/>
      <c r="O50" s="4"/>
      <c r="P50" s="8"/>
    </row>
    <row r="51" spans="1:16" s="3" customFormat="1">
      <c r="A51" s="43" t="str">
        <f>+'Org Budget'!A50</f>
        <v>Utilities</v>
      </c>
      <c r="B51" s="25"/>
      <c r="C51" s="59"/>
      <c r="D51" s="59"/>
      <c r="E51" s="59"/>
      <c r="F51" s="59"/>
      <c r="G51" s="59"/>
      <c r="H51" s="59"/>
      <c r="I51" s="28"/>
      <c r="J51" s="28"/>
      <c r="K51" s="28"/>
      <c r="L51" s="28"/>
      <c r="M51" s="58"/>
      <c r="O51" s="4"/>
      <c r="P51" s="8"/>
    </row>
    <row r="52" spans="1:16" s="3" customFormat="1">
      <c r="A52" s="43" t="str">
        <f>+'Org Budget'!A51</f>
        <v>Repairs &amp; Maintenance</v>
      </c>
      <c r="B52" s="25"/>
      <c r="C52" s="59"/>
      <c r="D52" s="59"/>
      <c r="E52" s="59"/>
      <c r="F52" s="59"/>
      <c r="G52" s="59"/>
      <c r="H52" s="59"/>
      <c r="I52" s="28"/>
      <c r="J52" s="28"/>
      <c r="K52" s="28"/>
      <c r="L52" s="28"/>
      <c r="M52" s="58"/>
      <c r="O52" s="4"/>
      <c r="P52" s="8"/>
    </row>
    <row r="53" spans="1:16" s="3" customFormat="1">
      <c r="A53" s="43" t="str">
        <f>+'Org Budget'!A52</f>
        <v>Accounting and Legal</v>
      </c>
      <c r="B53" s="25"/>
      <c r="C53" s="59"/>
      <c r="D53" s="59"/>
      <c r="E53" s="59"/>
      <c r="F53" s="59"/>
      <c r="G53" s="59"/>
      <c r="H53" s="59"/>
      <c r="I53" s="28"/>
      <c r="J53" s="28"/>
      <c r="K53" s="28"/>
      <c r="L53" s="28"/>
      <c r="M53" s="58"/>
      <c r="O53" s="4"/>
      <c r="P53" s="8"/>
    </row>
    <row r="54" spans="1:16" s="3" customFormat="1">
      <c r="A54" s="43" t="str">
        <f>+'Org Budget'!A53</f>
        <v>Deprecaition</v>
      </c>
      <c r="B54" s="25"/>
      <c r="C54" s="59"/>
      <c r="D54" s="59"/>
      <c r="E54" s="59"/>
      <c r="F54" s="59"/>
      <c r="G54" s="59"/>
      <c r="H54" s="59"/>
      <c r="I54" s="28"/>
      <c r="J54" s="28"/>
      <c r="K54" s="28"/>
      <c r="L54" s="28"/>
      <c r="M54" s="58"/>
      <c r="O54" s="4"/>
      <c r="P54" s="8"/>
    </row>
    <row r="55" spans="1:16" s="3" customFormat="1">
      <c r="A55" s="43" t="str">
        <f>+'Org Budget'!A54</f>
        <v>Advertising</v>
      </c>
      <c r="B55" s="25"/>
      <c r="C55" s="59"/>
      <c r="D55" s="59"/>
      <c r="E55" s="59"/>
      <c r="F55" s="59"/>
      <c r="G55" s="59"/>
      <c r="H55" s="59"/>
      <c r="I55" s="28"/>
      <c r="J55" s="28"/>
      <c r="K55" s="28"/>
      <c r="L55" s="28"/>
      <c r="M55" s="58"/>
      <c r="O55" s="4"/>
      <c r="P55" s="8"/>
    </row>
    <row r="56" spans="1:16" s="3" customFormat="1">
      <c r="A56" s="43" t="str">
        <f>+'Org Budget'!A55</f>
        <v>Taxes</v>
      </c>
      <c r="B56" s="25"/>
      <c r="C56" s="59"/>
      <c r="D56" s="59"/>
      <c r="E56" s="59"/>
      <c r="F56" s="59"/>
      <c r="G56" s="59"/>
      <c r="H56" s="59"/>
      <c r="I56" s="28"/>
      <c r="J56" s="28"/>
      <c r="K56" s="28"/>
      <c r="L56" s="28"/>
      <c r="M56" s="58"/>
      <c r="O56" s="4"/>
      <c r="P56" s="8"/>
    </row>
    <row r="57" spans="1:16" s="3" customFormat="1">
      <c r="A57" s="43" t="str">
        <f>+'Org Budget'!A56</f>
        <v>Special Events</v>
      </c>
      <c r="B57" s="25"/>
      <c r="C57" s="59"/>
      <c r="D57" s="59"/>
      <c r="E57" s="59"/>
      <c r="F57" s="59"/>
      <c r="G57" s="59"/>
      <c r="H57" s="59"/>
      <c r="I57" s="28"/>
      <c r="J57" s="28"/>
      <c r="K57" s="28"/>
      <c r="L57" s="28"/>
      <c r="M57" s="58"/>
      <c r="O57" s="4"/>
      <c r="P57" s="8"/>
    </row>
    <row r="58" spans="1:16" s="3" customFormat="1">
      <c r="A58" s="43" t="str">
        <f>+'Org Budget'!A57</f>
        <v>Office Expenses</v>
      </c>
      <c r="B58" s="25"/>
      <c r="C58" s="59"/>
      <c r="D58" s="59"/>
      <c r="E58" s="59"/>
      <c r="F58" s="59"/>
      <c r="G58" s="59"/>
      <c r="H58" s="59"/>
      <c r="I58" s="28"/>
      <c r="J58" s="28"/>
      <c r="K58" s="28"/>
      <c r="L58" s="28"/>
      <c r="M58" s="58"/>
      <c r="O58" s="4"/>
      <c r="P58" s="8"/>
    </row>
    <row r="59" spans="1:16" s="3" customFormat="1">
      <c r="A59" s="43" t="str">
        <f>+'Org Budget'!A58</f>
        <v>Miscellaneous</v>
      </c>
      <c r="B59" s="25"/>
      <c r="C59" s="59"/>
      <c r="D59" s="59"/>
      <c r="E59" s="59"/>
      <c r="F59" s="59"/>
      <c r="G59" s="59"/>
      <c r="H59" s="59"/>
      <c r="I59" s="28"/>
      <c r="J59" s="28"/>
      <c r="K59" s="28"/>
      <c r="L59" s="28"/>
      <c r="M59" s="58"/>
    </row>
    <row r="60" spans="1:16">
      <c r="A60" s="44"/>
      <c r="B60" s="60"/>
      <c r="C60" s="61"/>
      <c r="D60" s="61"/>
      <c r="E60" s="61"/>
      <c r="F60" s="61"/>
      <c r="G60" s="61"/>
      <c r="H60" s="61"/>
      <c r="I60" s="129"/>
      <c r="J60" s="130"/>
      <c r="K60" s="130"/>
      <c r="L60" s="130"/>
      <c r="M60" s="141"/>
    </row>
    <row r="61" spans="1:16">
      <c r="A61" s="31" t="s">
        <v>59</v>
      </c>
      <c r="B61" s="64">
        <f>+SUM(B41:B60)</f>
        <v>0</v>
      </c>
      <c r="C61" s="65">
        <f>+SUM(C41:C60)</f>
        <v>0</v>
      </c>
      <c r="D61" s="65">
        <f t="shared" ref="D61:M61" si="6">+SUM(D41:D60)</f>
        <v>0</v>
      </c>
      <c r="E61" s="65">
        <f t="shared" si="6"/>
        <v>0</v>
      </c>
      <c r="F61" s="65">
        <f t="shared" si="6"/>
        <v>0</v>
      </c>
      <c r="G61" s="65">
        <f t="shared" si="6"/>
        <v>0</v>
      </c>
      <c r="H61" s="65">
        <f t="shared" si="6"/>
        <v>0</v>
      </c>
      <c r="I61" s="65">
        <f t="shared" si="6"/>
        <v>0</v>
      </c>
      <c r="J61" s="65">
        <f t="shared" si="6"/>
        <v>0</v>
      </c>
      <c r="K61" s="65">
        <f t="shared" si="6"/>
        <v>0</v>
      </c>
      <c r="L61" s="65">
        <f t="shared" si="6"/>
        <v>0</v>
      </c>
      <c r="M61" s="90">
        <f t="shared" si="6"/>
        <v>0</v>
      </c>
    </row>
    <row r="62" spans="1:16" ht="7.5" customHeight="1">
      <c r="A62" s="45"/>
      <c r="B62" s="132"/>
      <c r="C62" s="133"/>
      <c r="D62" s="133"/>
      <c r="E62" s="133"/>
      <c r="F62" s="133"/>
      <c r="G62" s="133"/>
      <c r="H62" s="133"/>
      <c r="I62" s="11"/>
      <c r="J62" s="11"/>
      <c r="K62" s="11"/>
      <c r="L62" s="11"/>
      <c r="M62" s="92"/>
    </row>
    <row r="63" spans="1:16">
      <c r="A63" s="46" t="s">
        <v>60</v>
      </c>
      <c r="B63" s="66">
        <f>+SUM(B39-B61)</f>
        <v>0</v>
      </c>
      <c r="C63" s="67">
        <f>+SUM(C39-C61)</f>
        <v>0</v>
      </c>
      <c r="D63" s="67">
        <f t="shared" ref="D63:M63" si="7">+SUM(D39-D61)</f>
        <v>0</v>
      </c>
      <c r="E63" s="67">
        <f t="shared" si="7"/>
        <v>0</v>
      </c>
      <c r="F63" s="67">
        <f t="shared" si="7"/>
        <v>0</v>
      </c>
      <c r="G63" s="67">
        <f t="shared" si="7"/>
        <v>0</v>
      </c>
      <c r="H63" s="67">
        <f t="shared" si="7"/>
        <v>0</v>
      </c>
      <c r="I63" s="67">
        <f t="shared" si="7"/>
        <v>0</v>
      </c>
      <c r="J63" s="67">
        <f t="shared" si="7"/>
        <v>0</v>
      </c>
      <c r="K63" s="67">
        <f t="shared" si="7"/>
        <v>0</v>
      </c>
      <c r="L63" s="67">
        <f t="shared" si="7"/>
        <v>0</v>
      </c>
      <c r="M63" s="93">
        <f t="shared" si="7"/>
        <v>0</v>
      </c>
    </row>
    <row r="64" spans="1:16" s="2" customFormat="1" ht="7.5" customHeight="1">
      <c r="A64" s="12"/>
      <c r="B64" s="142"/>
      <c r="C64" s="142"/>
      <c r="D64" s="142"/>
      <c r="E64" s="142"/>
      <c r="F64" s="142"/>
      <c r="G64" s="142"/>
      <c r="H64" s="142"/>
      <c r="I64" s="143"/>
      <c r="J64" s="143"/>
      <c r="K64" s="143"/>
      <c r="L64" s="143"/>
      <c r="M64" s="143"/>
    </row>
    <row r="65" spans="1:13">
      <c r="A65" s="85" t="s">
        <v>79</v>
      </c>
      <c r="B65" s="86">
        <f>+B63+B14</f>
        <v>0</v>
      </c>
      <c r="C65" s="86">
        <f>+C63+C14</f>
        <v>0</v>
      </c>
      <c r="D65" s="86">
        <f t="shared" ref="D65:M65" si="8">+D63+D14</f>
        <v>0</v>
      </c>
      <c r="E65" s="86">
        <f t="shared" si="8"/>
        <v>0</v>
      </c>
      <c r="F65" s="86">
        <f t="shared" si="8"/>
        <v>0</v>
      </c>
      <c r="G65" s="86">
        <f t="shared" si="8"/>
        <v>0</v>
      </c>
      <c r="H65" s="86">
        <f t="shared" si="8"/>
        <v>0</v>
      </c>
      <c r="I65" s="86">
        <f t="shared" si="8"/>
        <v>0</v>
      </c>
      <c r="J65" s="86">
        <f t="shared" si="8"/>
        <v>0</v>
      </c>
      <c r="K65" s="86">
        <f t="shared" si="8"/>
        <v>0</v>
      </c>
      <c r="L65" s="86">
        <f t="shared" si="8"/>
        <v>0</v>
      </c>
      <c r="M65" s="86">
        <f t="shared" si="8"/>
        <v>0</v>
      </c>
    </row>
  </sheetData>
  <hyperlinks>
    <hyperlink ref="B7" r:id="rId1"/>
  </hyperlinks>
  <printOptions horizontalCentered="1"/>
  <pageMargins left="0.5" right="0.5" top="0.75" bottom="0.5" header="0.3" footer="0.3"/>
  <pageSetup scale="76" orientation="landscape" r:id="rId2"/>
  <headerFooter>
    <oddFooter>&amp;R&amp;"Avenir LT Std 35 Light,Regular"Template created by Northern California Community Loan Fund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workbookViewId="0">
      <selection activeCell="E7" sqref="E7"/>
    </sheetView>
  </sheetViews>
  <sheetFormatPr defaultRowHeight="12.75"/>
  <cols>
    <col min="1" max="1" width="38.28515625" style="3" bestFit="1" customWidth="1"/>
    <col min="2" max="2" width="11.7109375" style="3" customWidth="1"/>
    <col min="3" max="3" width="14" style="3" customWidth="1"/>
    <col min="4" max="4" width="14.42578125" style="3" bestFit="1" customWidth="1"/>
    <col min="5" max="5" width="15.85546875" style="3" customWidth="1"/>
    <col min="6" max="6" width="9.140625" style="1"/>
    <col min="7" max="7" width="43.42578125" style="1" customWidth="1"/>
    <col min="8" max="8" width="17" style="1" customWidth="1"/>
    <col min="9" max="9" width="16.140625" style="1" customWidth="1"/>
    <col min="10" max="10" width="17" style="1" customWidth="1"/>
    <col min="11" max="11" width="16.140625" style="1" customWidth="1"/>
    <col min="12" max="12" width="16.42578125" style="1" customWidth="1"/>
    <col min="13" max="13" width="16.140625" style="1" customWidth="1"/>
    <col min="14" max="14" width="17" style="1" customWidth="1"/>
    <col min="15" max="15" width="16.140625" style="1" customWidth="1"/>
    <col min="16" max="16" width="17" style="1" customWidth="1"/>
    <col min="17" max="17" width="16.140625" style="1" customWidth="1"/>
    <col min="18" max="18" width="17" style="1" customWidth="1"/>
    <col min="19" max="19" width="16.140625" style="1" bestFit="1" customWidth="1"/>
    <col min="20" max="20" width="10.140625" style="1" customWidth="1"/>
    <col min="21" max="16384" width="9.140625" style="1"/>
  </cols>
  <sheetData>
    <row r="2" spans="1:6">
      <c r="B2" s="151" t="s">
        <v>80</v>
      </c>
      <c r="C2" s="152"/>
      <c r="D2" s="152"/>
      <c r="E2" s="152"/>
    </row>
    <row r="3" spans="1:6">
      <c r="B3" s="154" t="s">
        <v>85</v>
      </c>
      <c r="C3" s="152"/>
      <c r="D3" s="152"/>
      <c r="E3" s="152"/>
    </row>
    <row r="4" spans="1:6">
      <c r="B4" s="154" t="s">
        <v>81</v>
      </c>
      <c r="C4" s="152"/>
      <c r="D4" s="152"/>
      <c r="E4" s="152"/>
    </row>
    <row r="5" spans="1:6">
      <c r="B5" s="154" t="s">
        <v>82</v>
      </c>
      <c r="C5" s="152"/>
      <c r="D5" s="152"/>
      <c r="E5" s="152"/>
    </row>
    <row r="6" spans="1:6">
      <c r="B6" s="154" t="s">
        <v>83</v>
      </c>
      <c r="C6" s="152"/>
      <c r="D6" s="152"/>
      <c r="E6" s="152"/>
    </row>
    <row r="7" spans="1:6">
      <c r="B7" s="155" t="s">
        <v>84</v>
      </c>
      <c r="C7" s="152"/>
      <c r="D7" s="152"/>
      <c r="E7" s="152"/>
    </row>
    <row r="11" spans="1:6" ht="18.75">
      <c r="A11" s="5" t="s">
        <v>67</v>
      </c>
      <c r="B11" s="6"/>
      <c r="C11" s="6"/>
      <c r="D11" s="34"/>
      <c r="E11" s="156"/>
    </row>
    <row r="12" spans="1:6" ht="18.75">
      <c r="A12" s="108" t="s">
        <v>77</v>
      </c>
      <c r="B12" s="109"/>
      <c r="C12" s="109"/>
      <c r="D12" s="110"/>
      <c r="E12" s="158"/>
    </row>
    <row r="13" spans="1:6" ht="18.75">
      <c r="A13" s="20" t="s">
        <v>71</v>
      </c>
      <c r="B13" s="21"/>
      <c r="C13" s="21"/>
      <c r="D13" s="35"/>
      <c r="E13" s="157"/>
    </row>
    <row r="14" spans="1:6" ht="18.75">
      <c r="A14" s="111"/>
      <c r="B14" s="113" t="s">
        <v>69</v>
      </c>
      <c r="C14" s="114" t="s">
        <v>72</v>
      </c>
      <c r="D14" s="115" t="s">
        <v>70</v>
      </c>
      <c r="E14" s="112" t="s">
        <v>76</v>
      </c>
    </row>
    <row r="15" spans="1:6" s="2" customFormat="1" ht="25.5">
      <c r="A15" s="116"/>
      <c r="B15" s="117" t="s">
        <v>74</v>
      </c>
      <c r="C15" s="118" t="s">
        <v>74</v>
      </c>
      <c r="D15" s="119" t="s">
        <v>73</v>
      </c>
      <c r="E15" s="120" t="s">
        <v>75</v>
      </c>
      <c r="F15" s="4"/>
    </row>
    <row r="16" spans="1:6" s="3" customFormat="1">
      <c r="A16" s="68" t="s">
        <v>0</v>
      </c>
      <c r="B16" s="18"/>
      <c r="C16" s="98"/>
      <c r="D16" s="103"/>
      <c r="E16" s="19"/>
    </row>
    <row r="17" spans="1:7" s="3" customFormat="1">
      <c r="A17" s="33" t="str">
        <f>+'Org Budget'!A16</f>
        <v>Government</v>
      </c>
      <c r="B17" s="121"/>
      <c r="C17" s="100"/>
      <c r="D17" s="37"/>
      <c r="E17" s="24"/>
      <c r="G17" s="9"/>
    </row>
    <row r="18" spans="1:7" s="3" customFormat="1">
      <c r="A18" s="29">
        <f>+'Org Budget'!A17</f>
        <v>0</v>
      </c>
      <c r="B18" s="28"/>
      <c r="C18" s="100"/>
      <c r="D18" s="104">
        <f>+'Org Budget'!E17</f>
        <v>0</v>
      </c>
      <c r="E18" s="96" t="str">
        <f>+IF(ISERROR(C18/D18),"NA",SUM(C18/D18))</f>
        <v>NA</v>
      </c>
      <c r="G18" s="149"/>
    </row>
    <row r="19" spans="1:7" s="3" customFormat="1">
      <c r="A19" s="29">
        <f>+'Org Budget'!A18</f>
        <v>0</v>
      </c>
      <c r="B19" s="28"/>
      <c r="C19" s="100"/>
      <c r="D19" s="104">
        <f>+'Org Budget'!E18</f>
        <v>0</v>
      </c>
      <c r="E19" s="96" t="str">
        <f>+IF(ISERROR(C19/D19),"NA",SUM(C19/D19))</f>
        <v>NA</v>
      </c>
      <c r="G19" s="9"/>
    </row>
    <row r="20" spans="1:7" s="3" customFormat="1">
      <c r="A20" s="29">
        <f>+'Org Budget'!A19</f>
        <v>0</v>
      </c>
      <c r="B20" s="28"/>
      <c r="C20" s="100"/>
      <c r="D20" s="104">
        <f>+'Org Budget'!E19</f>
        <v>0</v>
      </c>
      <c r="E20" s="96" t="str">
        <f t="shared" ref="E19:E38" si="0">+IF(ISERROR(C20/D20),"NA",SUM(C20/D20))</f>
        <v>NA</v>
      </c>
      <c r="G20" s="9"/>
    </row>
    <row r="21" spans="1:7" s="3" customFormat="1">
      <c r="A21" s="29" t="str">
        <f>+'Org Budget'!A20</f>
        <v xml:space="preserve">TOTAL GOVERNMENT </v>
      </c>
      <c r="B21" s="28">
        <f t="shared" ref="B21" si="1">+SUM(B18:B20)</f>
        <v>0</v>
      </c>
      <c r="C21" s="100">
        <f>+SUM(C18:C20)</f>
        <v>0</v>
      </c>
      <c r="D21" s="104">
        <f>+'Org Budget'!E20</f>
        <v>0</v>
      </c>
      <c r="E21" s="96" t="str">
        <f t="shared" si="0"/>
        <v>NA</v>
      </c>
      <c r="G21" s="9"/>
    </row>
    <row r="22" spans="1:7" s="3" customFormat="1">
      <c r="A22" s="33" t="str">
        <f>+'Org Budget'!A21</f>
        <v>Foundation Grants</v>
      </c>
      <c r="B22" s="122"/>
      <c r="C22" s="144"/>
      <c r="D22" s="104">
        <f>+'Org Budget'!E21</f>
        <v>0</v>
      </c>
      <c r="E22" s="96" t="str">
        <f t="shared" si="0"/>
        <v>NA</v>
      </c>
      <c r="G22" s="9"/>
    </row>
    <row r="23" spans="1:7" s="3" customFormat="1">
      <c r="A23" s="29">
        <f>+'Org Budget'!A22</f>
        <v>0</v>
      </c>
      <c r="B23" s="28"/>
      <c r="C23" s="100"/>
      <c r="D23" s="104">
        <f>+'Org Budget'!E22</f>
        <v>0</v>
      </c>
      <c r="E23" s="96" t="str">
        <f t="shared" si="0"/>
        <v>NA</v>
      </c>
      <c r="G23" s="9"/>
    </row>
    <row r="24" spans="1:7" s="3" customFormat="1">
      <c r="A24" s="29">
        <f>+'Org Budget'!A23</f>
        <v>0</v>
      </c>
      <c r="B24" s="28"/>
      <c r="C24" s="100"/>
      <c r="D24" s="104">
        <f>+'Org Budget'!E23</f>
        <v>0</v>
      </c>
      <c r="E24" s="96" t="str">
        <f t="shared" si="0"/>
        <v>NA</v>
      </c>
      <c r="G24" s="9"/>
    </row>
    <row r="25" spans="1:7" s="3" customFormat="1">
      <c r="A25" s="29">
        <f>+'Org Budget'!A24</f>
        <v>0</v>
      </c>
      <c r="B25" s="28"/>
      <c r="C25" s="100"/>
      <c r="D25" s="104">
        <f>+'Org Budget'!E24</f>
        <v>0</v>
      </c>
      <c r="E25" s="96" t="str">
        <f t="shared" si="0"/>
        <v>NA</v>
      </c>
      <c r="G25" s="9"/>
    </row>
    <row r="26" spans="1:7" s="3" customFormat="1">
      <c r="A26" s="29">
        <f>+'Org Budget'!A25</f>
        <v>0</v>
      </c>
      <c r="B26" s="28"/>
      <c r="C26" s="100"/>
      <c r="D26" s="104">
        <f>+'Org Budget'!E25</f>
        <v>0</v>
      </c>
      <c r="E26" s="96" t="str">
        <f t="shared" si="0"/>
        <v>NA</v>
      </c>
      <c r="G26" s="9"/>
    </row>
    <row r="27" spans="1:7" s="7" customFormat="1">
      <c r="A27" s="29" t="str">
        <f>+'Org Budget'!A26</f>
        <v>TOTAL FOUNDATION GRANTS</v>
      </c>
      <c r="B27" s="122">
        <f>+SUM(B23:B26)</f>
        <v>0</v>
      </c>
      <c r="C27" s="144">
        <f>+SUM(C23:C26)</f>
        <v>0</v>
      </c>
      <c r="D27" s="104">
        <f>+'Org Budget'!E26</f>
        <v>0</v>
      </c>
      <c r="E27" s="96" t="str">
        <f t="shared" si="0"/>
        <v>NA</v>
      </c>
      <c r="G27" s="9"/>
    </row>
    <row r="28" spans="1:7" s="7" customFormat="1">
      <c r="A28" s="33" t="str">
        <f>+'Org Budget'!A27</f>
        <v>Individual Contributions</v>
      </c>
      <c r="B28" s="30"/>
      <c r="C28" s="99"/>
      <c r="D28" s="104">
        <f>+'Org Budget'!E27</f>
        <v>0</v>
      </c>
      <c r="E28" s="96" t="str">
        <f t="shared" si="0"/>
        <v>NA</v>
      </c>
      <c r="G28" s="9"/>
    </row>
    <row r="29" spans="1:7" s="7" customFormat="1">
      <c r="A29" s="29">
        <f>+'Org Budget'!A28</f>
        <v>0</v>
      </c>
      <c r="B29" s="30"/>
      <c r="C29" s="99"/>
      <c r="D29" s="104">
        <f>+'Org Budget'!E28</f>
        <v>0</v>
      </c>
      <c r="E29" s="96" t="str">
        <f t="shared" si="0"/>
        <v>NA</v>
      </c>
      <c r="G29" s="9"/>
    </row>
    <row r="30" spans="1:7" s="7" customFormat="1">
      <c r="A30" s="29">
        <f>+'Org Budget'!A29</f>
        <v>0</v>
      </c>
      <c r="B30" s="30"/>
      <c r="C30" s="99"/>
      <c r="D30" s="104">
        <f>+'Org Budget'!E29</f>
        <v>0</v>
      </c>
      <c r="E30" s="96" t="str">
        <f t="shared" si="0"/>
        <v>NA</v>
      </c>
      <c r="G30" s="9"/>
    </row>
    <row r="31" spans="1:7" s="7" customFormat="1">
      <c r="A31" s="29">
        <f>+'Org Budget'!A30</f>
        <v>0</v>
      </c>
      <c r="B31" s="30"/>
      <c r="C31" s="99"/>
      <c r="D31" s="104">
        <f>+'Org Budget'!E30</f>
        <v>0</v>
      </c>
      <c r="E31" s="96" t="str">
        <f t="shared" si="0"/>
        <v>NA</v>
      </c>
      <c r="G31" s="9"/>
    </row>
    <row r="32" spans="1:7" s="7" customFormat="1">
      <c r="A32" s="29">
        <f>+'Org Budget'!A31</f>
        <v>0</v>
      </c>
      <c r="B32" s="28"/>
      <c r="C32" s="100"/>
      <c r="D32" s="104">
        <f>+'Org Budget'!E31</f>
        <v>0</v>
      </c>
      <c r="E32" s="96" t="str">
        <f t="shared" si="0"/>
        <v>NA</v>
      </c>
      <c r="G32" s="9"/>
    </row>
    <row r="33" spans="1:8" s="7" customFormat="1">
      <c r="A33" s="29" t="str">
        <f>+'Org Budget'!A32</f>
        <v>TOTAL CONTRIBUTED</v>
      </c>
      <c r="B33" s="28">
        <f>+SUM(B29:B32)</f>
        <v>0</v>
      </c>
      <c r="C33" s="100">
        <f>+SUM(C29:C32)</f>
        <v>0</v>
      </c>
      <c r="D33" s="104">
        <f>+'Org Budget'!E32</f>
        <v>0</v>
      </c>
      <c r="E33" s="96" t="str">
        <f t="shared" si="0"/>
        <v>NA</v>
      </c>
      <c r="G33" s="9"/>
    </row>
    <row r="34" spans="1:8" s="7" customFormat="1">
      <c r="A34" s="33" t="str">
        <f>+'Org Budget'!A33</f>
        <v>Earned Income</v>
      </c>
      <c r="B34" s="28"/>
      <c r="C34" s="100"/>
      <c r="D34" s="104">
        <f>+'Org Budget'!E33</f>
        <v>0</v>
      </c>
      <c r="E34" s="96" t="str">
        <f t="shared" si="0"/>
        <v>NA</v>
      </c>
      <c r="G34" s="9"/>
    </row>
    <row r="35" spans="1:8" s="7" customFormat="1">
      <c r="A35" s="29">
        <f>+'Org Budget'!A34</f>
        <v>0</v>
      </c>
      <c r="B35" s="28"/>
      <c r="C35" s="144"/>
      <c r="D35" s="104">
        <f>+'Org Budget'!E34</f>
        <v>0</v>
      </c>
      <c r="E35" s="96" t="str">
        <f t="shared" si="0"/>
        <v>NA</v>
      </c>
      <c r="G35" s="9"/>
    </row>
    <row r="36" spans="1:8" s="7" customFormat="1">
      <c r="A36" s="29">
        <f>+'Org Budget'!A35</f>
        <v>0</v>
      </c>
      <c r="B36" s="28"/>
      <c r="C36" s="144"/>
      <c r="D36" s="104">
        <f>+'Org Budget'!E35</f>
        <v>0</v>
      </c>
      <c r="E36" s="96" t="str">
        <f t="shared" si="0"/>
        <v>NA</v>
      </c>
      <c r="G36" s="9"/>
    </row>
    <row r="37" spans="1:8" s="7" customFormat="1">
      <c r="A37" s="29">
        <f>+'Org Budget'!A36</f>
        <v>0</v>
      </c>
      <c r="B37" s="28"/>
      <c r="C37" s="100"/>
      <c r="D37" s="104">
        <f>+'Org Budget'!E36</f>
        <v>0</v>
      </c>
      <c r="E37" s="96" t="str">
        <f t="shared" si="0"/>
        <v>NA</v>
      </c>
      <c r="G37" s="9"/>
    </row>
    <row r="38" spans="1:8" s="7" customFormat="1">
      <c r="A38" s="29" t="str">
        <f>+'Org Budget'!A37</f>
        <v>TOTAL EARNED INCOME</v>
      </c>
      <c r="B38" s="123">
        <f>+SUM(B35:B37)</f>
        <v>0</v>
      </c>
      <c r="C38" s="145">
        <f>+SUM(C35:C37)</f>
        <v>0</v>
      </c>
      <c r="D38" s="104">
        <f>+'Org Budget'!E37</f>
        <v>0</v>
      </c>
      <c r="E38" s="107" t="str">
        <f t="shared" si="0"/>
        <v>NA</v>
      </c>
      <c r="G38" s="9"/>
    </row>
    <row r="39" spans="1:8" s="3" customFormat="1">
      <c r="A39" s="31" t="s">
        <v>1</v>
      </c>
      <c r="B39" s="67">
        <f>+SUM(B38,B33,B27,B21)</f>
        <v>0</v>
      </c>
      <c r="C39" s="146">
        <f>+SUM(C38,C33,C27,C21)</f>
        <v>0</v>
      </c>
      <c r="D39" s="65">
        <f>+'Org Budget'!E38</f>
        <v>0</v>
      </c>
      <c r="E39" s="106" t="str">
        <f t="shared" ref="E39" si="2">+IF(ISERROR(C39/D39),"NA",SUM(C39/D39))</f>
        <v>NA</v>
      </c>
      <c r="F39" s="22"/>
      <c r="G39" s="9"/>
    </row>
    <row r="40" spans="1:8" s="4" customFormat="1">
      <c r="A40" s="42" t="s">
        <v>2</v>
      </c>
      <c r="B40" s="97"/>
      <c r="C40" s="100"/>
      <c r="D40" s="147"/>
      <c r="E40" s="91"/>
    </row>
    <row r="41" spans="1:8" s="4" customFormat="1">
      <c r="A41" s="43" t="str">
        <f>+'Org Budget'!A40</f>
        <v>Salaries</v>
      </c>
      <c r="B41" s="97"/>
      <c r="C41" s="100"/>
      <c r="D41" s="59">
        <f>+'Org Budget'!E40</f>
        <v>0</v>
      </c>
      <c r="E41" s="96" t="str">
        <f>+IF(ISERROR(C41/D41),"NA",SUM(C41/D41))</f>
        <v>NA</v>
      </c>
    </row>
    <row r="42" spans="1:8" s="4" customFormat="1">
      <c r="A42" s="43" t="str">
        <f>+'Org Budget'!A41</f>
        <v>Payroll</v>
      </c>
      <c r="B42" s="28"/>
      <c r="C42" s="100"/>
      <c r="D42" s="59">
        <f>+'Org Budget'!E41</f>
        <v>0</v>
      </c>
      <c r="E42" s="96" t="str">
        <f t="shared" ref="E42:E58" si="3">+IF(ISERROR(C42/D42),"NA",SUM(C42/D42))</f>
        <v>NA</v>
      </c>
      <c r="H42" s="8"/>
    </row>
    <row r="43" spans="1:8" s="4" customFormat="1">
      <c r="A43" s="43" t="str">
        <f>+'Org Budget'!A42</f>
        <v>Other Benefits</v>
      </c>
      <c r="B43" s="28"/>
      <c r="C43" s="100"/>
      <c r="D43" s="59">
        <f>+'Org Budget'!E42</f>
        <v>0</v>
      </c>
      <c r="E43" s="96" t="str">
        <f t="shared" si="3"/>
        <v>NA</v>
      </c>
      <c r="H43" s="8"/>
    </row>
    <row r="44" spans="1:8" s="4" customFormat="1">
      <c r="A44" s="43" t="str">
        <f>+'Org Budget'!A43</f>
        <v>Consultants</v>
      </c>
      <c r="B44" s="28"/>
      <c r="C44" s="100"/>
      <c r="D44" s="59">
        <f>+'Org Budget'!E43</f>
        <v>0</v>
      </c>
      <c r="E44" s="96" t="str">
        <f t="shared" si="3"/>
        <v>NA</v>
      </c>
      <c r="H44" s="8"/>
    </row>
    <row r="45" spans="1:8" s="3" customFormat="1">
      <c r="A45" s="43" t="str">
        <f>+'Org Budget'!A44</f>
        <v>Supplies</v>
      </c>
      <c r="B45" s="28"/>
      <c r="C45" s="100"/>
      <c r="D45" s="59">
        <f>+'Org Budget'!E44</f>
        <v>0</v>
      </c>
      <c r="E45" s="96" t="str">
        <f t="shared" si="3"/>
        <v>NA</v>
      </c>
      <c r="G45" s="4"/>
      <c r="H45" s="8"/>
    </row>
    <row r="46" spans="1:8" s="3" customFormat="1">
      <c r="A46" s="43" t="str">
        <f>+'Org Budget'!A45</f>
        <v>Training</v>
      </c>
      <c r="B46" s="28"/>
      <c r="C46" s="100"/>
      <c r="D46" s="59">
        <f>+'Org Budget'!E45</f>
        <v>0</v>
      </c>
      <c r="E46" s="96" t="str">
        <f t="shared" si="3"/>
        <v>NA</v>
      </c>
      <c r="G46" s="4"/>
      <c r="H46" s="8"/>
    </row>
    <row r="47" spans="1:8" s="3" customFormat="1">
      <c r="A47" s="43" t="str">
        <f>+'Org Budget'!A46</f>
        <v>Insurance</v>
      </c>
      <c r="B47" s="28"/>
      <c r="C47" s="100"/>
      <c r="D47" s="59">
        <f>+'Org Budget'!E46</f>
        <v>0</v>
      </c>
      <c r="E47" s="96" t="str">
        <f t="shared" si="3"/>
        <v>NA</v>
      </c>
      <c r="G47" s="4"/>
      <c r="H47" s="8"/>
    </row>
    <row r="48" spans="1:8" s="3" customFormat="1">
      <c r="A48" s="43" t="str">
        <f>+'Org Budget'!A47</f>
        <v xml:space="preserve">Rent </v>
      </c>
      <c r="B48" s="28"/>
      <c r="C48" s="100"/>
      <c r="D48" s="59">
        <f>+'Org Budget'!E47</f>
        <v>0</v>
      </c>
      <c r="E48" s="96" t="str">
        <f t="shared" si="3"/>
        <v>NA</v>
      </c>
      <c r="G48" s="4"/>
      <c r="H48" s="8"/>
    </row>
    <row r="49" spans="1:8" s="3" customFormat="1">
      <c r="A49" s="43" t="str">
        <f>+'Org Budget'!A48</f>
        <v>Dues and Subscriptions</v>
      </c>
      <c r="B49" s="28"/>
      <c r="C49" s="100"/>
      <c r="D49" s="59">
        <f>+'Org Budget'!E48</f>
        <v>0</v>
      </c>
      <c r="E49" s="96" t="str">
        <f t="shared" si="3"/>
        <v>NA</v>
      </c>
      <c r="G49" s="4"/>
      <c r="H49" s="8"/>
    </row>
    <row r="50" spans="1:8" s="3" customFormat="1">
      <c r="A50" s="43" t="str">
        <f>+'Org Budget'!A49</f>
        <v xml:space="preserve">Telephone </v>
      </c>
      <c r="B50" s="28"/>
      <c r="C50" s="100"/>
      <c r="D50" s="59">
        <f>+'Org Budget'!E49</f>
        <v>0</v>
      </c>
      <c r="E50" s="96" t="str">
        <f t="shared" si="3"/>
        <v>NA</v>
      </c>
      <c r="G50" s="4"/>
      <c r="H50" s="8"/>
    </row>
    <row r="51" spans="1:8" s="3" customFormat="1">
      <c r="A51" s="43" t="str">
        <f>+'Org Budget'!A50</f>
        <v>Utilities</v>
      </c>
      <c r="B51" s="28"/>
      <c r="C51" s="100"/>
      <c r="D51" s="59">
        <f>+'Org Budget'!E50</f>
        <v>0</v>
      </c>
      <c r="E51" s="96" t="str">
        <f t="shared" si="3"/>
        <v>NA</v>
      </c>
      <c r="G51" s="4"/>
      <c r="H51" s="8"/>
    </row>
    <row r="52" spans="1:8" s="3" customFormat="1">
      <c r="A52" s="43" t="str">
        <f>+'Org Budget'!A51</f>
        <v>Repairs &amp; Maintenance</v>
      </c>
      <c r="B52" s="28"/>
      <c r="C52" s="100"/>
      <c r="D52" s="59">
        <f>+'Org Budget'!E51</f>
        <v>0</v>
      </c>
      <c r="E52" s="96" t="str">
        <f t="shared" si="3"/>
        <v>NA</v>
      </c>
      <c r="G52" s="4"/>
      <c r="H52" s="8"/>
    </row>
    <row r="53" spans="1:8" s="3" customFormat="1">
      <c r="A53" s="43" t="str">
        <f>+'Org Budget'!A52</f>
        <v>Accounting and Legal</v>
      </c>
      <c r="B53" s="28"/>
      <c r="C53" s="100"/>
      <c r="D53" s="59">
        <f>+'Org Budget'!E52</f>
        <v>0</v>
      </c>
      <c r="E53" s="96" t="str">
        <f t="shared" si="3"/>
        <v>NA</v>
      </c>
      <c r="G53" s="4"/>
      <c r="H53" s="8"/>
    </row>
    <row r="54" spans="1:8" s="3" customFormat="1">
      <c r="A54" s="43" t="str">
        <f>+'Org Budget'!A53</f>
        <v>Deprecaition</v>
      </c>
      <c r="B54" s="28"/>
      <c r="C54" s="100"/>
      <c r="D54" s="59">
        <f>+'Org Budget'!E53</f>
        <v>0</v>
      </c>
      <c r="E54" s="96" t="str">
        <f t="shared" si="3"/>
        <v>NA</v>
      </c>
      <c r="G54" s="4"/>
      <c r="H54" s="8"/>
    </row>
    <row r="55" spans="1:8" s="3" customFormat="1">
      <c r="A55" s="43" t="str">
        <f>+'Org Budget'!A54</f>
        <v>Advertising</v>
      </c>
      <c r="B55" s="28"/>
      <c r="C55" s="100"/>
      <c r="D55" s="59">
        <f>+'Org Budget'!E54</f>
        <v>0</v>
      </c>
      <c r="E55" s="96" t="str">
        <f t="shared" si="3"/>
        <v>NA</v>
      </c>
      <c r="G55" s="4"/>
      <c r="H55" s="8"/>
    </row>
    <row r="56" spans="1:8" s="3" customFormat="1">
      <c r="A56" s="43" t="str">
        <f>+'Org Budget'!A55</f>
        <v>Taxes</v>
      </c>
      <c r="B56" s="28"/>
      <c r="C56" s="100"/>
      <c r="D56" s="59">
        <f>+'Org Budget'!E55</f>
        <v>0</v>
      </c>
      <c r="E56" s="96" t="str">
        <f t="shared" si="3"/>
        <v>NA</v>
      </c>
      <c r="G56" s="4"/>
      <c r="H56" s="8"/>
    </row>
    <row r="57" spans="1:8" s="3" customFormat="1">
      <c r="A57" s="43" t="str">
        <f>+'Org Budget'!A56</f>
        <v>Special Events</v>
      </c>
      <c r="B57" s="28"/>
      <c r="C57" s="100"/>
      <c r="D57" s="59">
        <f>+'Org Budget'!E56</f>
        <v>0</v>
      </c>
      <c r="E57" s="96" t="str">
        <f t="shared" si="3"/>
        <v>NA</v>
      </c>
      <c r="G57" s="4"/>
      <c r="H57" s="8"/>
    </row>
    <row r="58" spans="1:8" s="3" customFormat="1">
      <c r="A58" s="43" t="str">
        <f>+'Org Budget'!A57</f>
        <v>Office Expenses</v>
      </c>
      <c r="B58" s="28"/>
      <c r="C58" s="100"/>
      <c r="D58" s="59">
        <f>+'Org Budget'!E57</f>
        <v>0</v>
      </c>
      <c r="E58" s="96" t="str">
        <f t="shared" si="3"/>
        <v>NA</v>
      </c>
      <c r="G58" s="4"/>
      <c r="H58" s="8"/>
    </row>
    <row r="59" spans="1:8" s="3" customFormat="1">
      <c r="A59" s="43" t="str">
        <f>+'Org Budget'!A58</f>
        <v>Miscellaneous</v>
      </c>
      <c r="B59" s="28"/>
      <c r="C59" s="100"/>
      <c r="D59" s="59">
        <f>+'Org Budget'!E58</f>
        <v>0</v>
      </c>
      <c r="E59" s="96" t="str">
        <f t="shared" ref="E59" si="4">+IF(ISERROR(C59/D59),"NA",SUM(C59/D59))</f>
        <v>NA</v>
      </c>
    </row>
    <row r="60" spans="1:8">
      <c r="A60" s="44"/>
      <c r="B60" s="148"/>
      <c r="C60" s="145"/>
      <c r="D60" s="105"/>
      <c r="E60" s="94"/>
    </row>
    <row r="61" spans="1:8">
      <c r="A61" s="31" t="s">
        <v>3</v>
      </c>
      <c r="B61" s="10">
        <f>+SUM(B41:B60)</f>
        <v>0</v>
      </c>
      <c r="C61" s="101">
        <f>+SUM(C41:C60)</f>
        <v>0</v>
      </c>
      <c r="D61" s="65">
        <f>+'Org Budget'!E60</f>
        <v>0</v>
      </c>
      <c r="E61" s="106" t="str">
        <f t="shared" ref="E61:E63" si="5">+IF(ISERROR(C61/D61),"NA",SUM(C61/D61))</f>
        <v>NA</v>
      </c>
    </row>
    <row r="62" spans="1:8">
      <c r="A62" s="45"/>
      <c r="B62" s="11"/>
      <c r="C62" s="102"/>
      <c r="D62" s="133"/>
      <c r="E62" s="95"/>
    </row>
    <row r="63" spans="1:8">
      <c r="A63" s="46" t="s">
        <v>5</v>
      </c>
      <c r="B63" s="10">
        <f>+B39-B61</f>
        <v>0</v>
      </c>
      <c r="C63" s="101">
        <f>+C39-C61</f>
        <v>0</v>
      </c>
      <c r="D63" s="67">
        <f>+'Org Budget'!E62</f>
        <v>0</v>
      </c>
      <c r="E63" s="106" t="str">
        <f t="shared" si="5"/>
        <v>NA</v>
      </c>
    </row>
    <row r="64" spans="1:8" s="2" customFormat="1">
      <c r="A64" s="12"/>
      <c r="B64" s="13"/>
      <c r="C64" s="13"/>
      <c r="D64" s="12"/>
      <c r="E64" s="13"/>
    </row>
    <row r="65" spans="1:5">
      <c r="A65" s="14"/>
      <c r="D65" s="14"/>
    </row>
    <row r="66" spans="1:5">
      <c r="A66" s="15"/>
      <c r="C66" s="16"/>
      <c r="D66" s="15"/>
      <c r="E66" s="16"/>
    </row>
  </sheetData>
  <hyperlinks>
    <hyperlink ref="B7" r:id="rId1"/>
  </hyperlinks>
  <pageMargins left="0.7" right="0.7" top="1" bottom="0.75" header="0.3" footer="0.3"/>
  <pageSetup scale="96" orientation="portrait" r:id="rId2"/>
  <headerFooter>
    <oddFooter>&amp;RTemplate created by Northern California Community Loan Fund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Org Budget</vt:lpstr>
      <vt:lpstr>Monthly Budget</vt:lpstr>
      <vt:lpstr>Program Budget</vt:lpstr>
      <vt:lpstr>Cash Flow</vt:lpstr>
      <vt:lpstr>Variance Report</vt:lpstr>
      <vt:lpstr>'Cash Flow'!Print_Area</vt:lpstr>
      <vt:lpstr>'Monthly Budget'!Print_Area</vt:lpstr>
      <vt:lpstr>'Org Budget'!Print_Area</vt:lpstr>
      <vt:lpstr>'Program Budget'!Print_Area</vt:lpstr>
      <vt:lpstr>'Variance Report'!Print_Area</vt:lpstr>
      <vt:lpstr>'Org Budget'!Print_Titles</vt:lpstr>
    </vt:vector>
  </TitlesOfParts>
  <Company>Northern California Community Loan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ksullivan</dc:creator>
  <cp:lastModifiedBy>ksullivan</cp:lastModifiedBy>
  <cp:lastPrinted>2017-03-08T17:57:47Z</cp:lastPrinted>
  <dcterms:created xsi:type="dcterms:W3CDTF">2008-09-16T22:47:43Z</dcterms:created>
  <dcterms:modified xsi:type="dcterms:W3CDTF">2017-03-08T18:09:56Z</dcterms:modified>
</cp:coreProperties>
</file>